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iumph-my.sharepoint.us/personal/mewilson_triumphgroup_com/Documents/Documents/For Portal upload/"/>
    </mc:Choice>
  </mc:AlternateContent>
  <xr:revisionPtr revIDLastSave="0" documentId="8_{08319417-CBD3-4049-BA15-79806EA145DC}" xr6:coauthVersionLast="47" xr6:coauthVersionMax="47" xr10:uidLastSave="{00000000-0000-0000-0000-000000000000}"/>
  <bookViews>
    <workbookView xWindow="-110" yWindow="-110" windowWidth="19420" windowHeight="11620" tabRatio="722" xr2:uid="{00000000-000D-0000-FFFF-FFFF00000000}"/>
  </bookViews>
  <sheets>
    <sheet name="First Article Flow Plan" sheetId="1" r:id="rId1"/>
    <sheet name="Old FAPF Plan" sheetId="9" state="hidden" r:id="rId2"/>
    <sheet name="Transition Team Contacts" sheetId="17" r:id="rId3"/>
    <sheet name="RAIL" sheetId="23" r:id="rId4"/>
  </sheets>
  <definedNames>
    <definedName name="_xlnm._FilterDatabase" localSheetId="0" hidden="1">'First Article Flow Plan'!$A$14:$CK$17</definedName>
    <definedName name="_xlnm._FilterDatabase" localSheetId="3" hidden="1">RAIL!$A$2:$T$186</definedName>
    <definedName name="Dates">#REF!,#REF!,#REF!</definedName>
    <definedName name="_xlnm.Print_Area" localSheetId="0">'First Article Flow Plan'!$A$1:$BZ$35</definedName>
    <definedName name="_xlnm.Print_Area" localSheetId="2">'Transition Team Contacts'!$A$1:$J$11</definedName>
    <definedName name="Protected">#REF!,#REF!,#REF!,#REF!,#REF!,#REF!,#REF!,#REF!</definedName>
    <definedName name="Reset">#REF!,#REF!,#REF!,#REF!,#REF!,#REF!</definedName>
    <definedName name="Z_323436CA_0605_4B2F_B427_E405BD51556C_.wvu.Cols" localSheetId="3" hidden="1">RAIL!$S:$S</definedName>
    <definedName name="Z_323436CA_0605_4B2F_B427_E405BD51556C_.wvu.FilterData" localSheetId="3" hidden="1">RAIL!$A$2:$T$186</definedName>
    <definedName name="Z_323436CA_0605_4B2F_B427_E405BD51556C_.wvu.PrintArea" localSheetId="3" hidden="1">RAIL!$A$1:$R$159</definedName>
    <definedName name="Z_3FB0762F_BB1B_42A8_9D85_23195A328DC0_.wvu.Cols" localSheetId="3" hidden="1">RAIL!$S:$S,RAIL!#REF!</definedName>
    <definedName name="Z_3FB0762F_BB1B_42A8_9D85_23195A328DC0_.wvu.FilterData" localSheetId="3" hidden="1">RAIL!$A$2:$T$186</definedName>
    <definedName name="Z_3FB0762F_BB1B_42A8_9D85_23195A328DC0_.wvu.PrintArea" localSheetId="3" hidden="1">RAIL!$A$1:$R$159</definedName>
    <definedName name="Z_4BBF8E2E_CC82_4DBA_B214_B40F36030221_.wvu.FilterData" localSheetId="0" hidden="1">'First Article Flow Plan'!$A$14:$CK$17</definedName>
    <definedName name="Z_4BBF8E2E_CC82_4DBA_B214_B40F36030221_.wvu.PrintArea" localSheetId="0" hidden="1">'First Article Flow Plan'!$A$9:$BZ$17</definedName>
    <definedName name="Z_4BBF8E2E_CC82_4DBA_B214_B40F36030221_.wvu.PrintTitles" localSheetId="0" hidden="1">'First Article Flow Plan'!$9:$14</definedName>
    <definedName name="Z_878C8274_D5AC_49C0_B829_B9FBD97B4745_.wvu.FilterData" localSheetId="0" hidden="1">'First Article Flow Plan'!$A$14:$CK$17</definedName>
    <definedName name="Z_878C8274_D5AC_49C0_B829_B9FBD97B4745_.wvu.PrintArea" localSheetId="0" hidden="1">'First Article Flow Plan'!$A$9:$BZ$17</definedName>
    <definedName name="Z_878C8274_D5AC_49C0_B829_B9FBD97B4745_.wvu.PrintTitles" localSheetId="0" hidden="1">'First Article Flow Plan'!$9:$14</definedName>
    <definedName name="Z_A6D62F14_683B_4B35_8FC7_169D19D7D9AA_.wvu.FilterData" localSheetId="0" hidden="1">'First Article Flow Plan'!$A$14:$CK$17</definedName>
    <definedName name="Z_A6D62F14_683B_4B35_8FC7_169D19D7D9AA_.wvu.PrintArea" localSheetId="0" hidden="1">'First Article Flow Plan'!$A$9:$BZ$17</definedName>
    <definedName name="Z_A6D62F14_683B_4B35_8FC7_169D19D7D9AA_.wvu.PrintTitles" localSheetId="0" hidden="1">'First Article Flow Plan'!$9:$14</definedName>
    <definedName name="Z_C5C741E7_ACA4_4A4E_9CA7_FDBD402C865A_.wvu.FilterData" localSheetId="0" hidden="1">'First Article Flow Plan'!$A$14:$CK$17</definedName>
    <definedName name="Z_C5C741E7_ACA4_4A4E_9CA7_FDBD402C865A_.wvu.PrintArea" localSheetId="0" hidden="1">'First Article Flow Plan'!$A$9:$BZ$17</definedName>
    <definedName name="Z_C5C741E7_ACA4_4A4E_9CA7_FDBD402C865A_.wvu.PrintTitles" localSheetId="0" hidden="1">'First Article Flow Plan'!$9:$14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35" i="1" l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S35" i="1"/>
  <c r="AS34" i="1"/>
  <c r="AS33" i="1"/>
  <c r="AP33" i="1" s="1"/>
  <c r="AM33" i="1" s="1"/>
  <c r="AJ33" i="1" s="1"/>
  <c r="AG33" i="1" s="1"/>
  <c r="AD33" i="1" s="1"/>
  <c r="AA33" i="1" s="1"/>
  <c r="X33" i="1" s="1"/>
  <c r="U33" i="1" s="1"/>
  <c r="R33" i="1" s="1"/>
  <c r="O33" i="1" s="1"/>
  <c r="L33" i="1" s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P35" i="1"/>
  <c r="AP34" i="1"/>
  <c r="AP32" i="1"/>
  <c r="AM32" i="1" s="1"/>
  <c r="AJ32" i="1" s="1"/>
  <c r="AG32" i="1" s="1"/>
  <c r="AD32" i="1" s="1"/>
  <c r="AA32" i="1" s="1"/>
  <c r="X32" i="1" s="1"/>
  <c r="U32" i="1" s="1"/>
  <c r="R32" i="1" s="1"/>
  <c r="O32" i="1" s="1"/>
  <c r="L32" i="1" s="1"/>
  <c r="AP31" i="1"/>
  <c r="AM31" i="1" s="1"/>
  <c r="AJ31" i="1" s="1"/>
  <c r="AG31" i="1" s="1"/>
  <c r="AD31" i="1" s="1"/>
  <c r="AA31" i="1" s="1"/>
  <c r="X31" i="1" s="1"/>
  <c r="U31" i="1" s="1"/>
  <c r="R31" i="1" s="1"/>
  <c r="O31" i="1" s="1"/>
  <c r="L31" i="1" s="1"/>
  <c r="AP30" i="1"/>
  <c r="AP29" i="1"/>
  <c r="AP28" i="1"/>
  <c r="AM28" i="1" s="1"/>
  <c r="AJ28" i="1" s="1"/>
  <c r="AG28" i="1" s="1"/>
  <c r="AD28" i="1" s="1"/>
  <c r="AA28" i="1" s="1"/>
  <c r="X28" i="1" s="1"/>
  <c r="U28" i="1" s="1"/>
  <c r="R28" i="1" s="1"/>
  <c r="O28" i="1" s="1"/>
  <c r="L28" i="1" s="1"/>
  <c r="AP27" i="1"/>
  <c r="AM27" i="1" s="1"/>
  <c r="AJ27" i="1" s="1"/>
  <c r="AG27" i="1" s="1"/>
  <c r="AD27" i="1" s="1"/>
  <c r="AA27" i="1" s="1"/>
  <c r="X27" i="1" s="1"/>
  <c r="U27" i="1" s="1"/>
  <c r="R27" i="1" s="1"/>
  <c r="O27" i="1" s="1"/>
  <c r="L27" i="1" s="1"/>
  <c r="AP26" i="1"/>
  <c r="AP25" i="1"/>
  <c r="AM25" i="1" s="1"/>
  <c r="AJ25" i="1" s="1"/>
  <c r="AG25" i="1" s="1"/>
  <c r="AD25" i="1" s="1"/>
  <c r="AA25" i="1" s="1"/>
  <c r="X25" i="1" s="1"/>
  <c r="U25" i="1" s="1"/>
  <c r="R25" i="1" s="1"/>
  <c r="O25" i="1" s="1"/>
  <c r="L25" i="1" s="1"/>
  <c r="AP24" i="1"/>
  <c r="AM24" i="1" s="1"/>
  <c r="AJ24" i="1" s="1"/>
  <c r="AG24" i="1" s="1"/>
  <c r="AD24" i="1" s="1"/>
  <c r="AA24" i="1" s="1"/>
  <c r="X24" i="1" s="1"/>
  <c r="U24" i="1" s="1"/>
  <c r="R24" i="1" s="1"/>
  <c r="O24" i="1" s="1"/>
  <c r="L24" i="1" s="1"/>
  <c r="AP23" i="1"/>
  <c r="AM23" i="1" s="1"/>
  <c r="AJ23" i="1" s="1"/>
  <c r="AG23" i="1" s="1"/>
  <c r="AD23" i="1" s="1"/>
  <c r="AA23" i="1" s="1"/>
  <c r="X23" i="1" s="1"/>
  <c r="U23" i="1" s="1"/>
  <c r="R23" i="1" s="1"/>
  <c r="O23" i="1" s="1"/>
  <c r="L23" i="1" s="1"/>
  <c r="AP22" i="1"/>
  <c r="AP21" i="1"/>
  <c r="AP20" i="1"/>
  <c r="AM20" i="1" s="1"/>
  <c r="AJ20" i="1" s="1"/>
  <c r="AG20" i="1" s="1"/>
  <c r="AD20" i="1" s="1"/>
  <c r="AA20" i="1" s="1"/>
  <c r="X20" i="1" s="1"/>
  <c r="U20" i="1" s="1"/>
  <c r="R20" i="1" s="1"/>
  <c r="O20" i="1" s="1"/>
  <c r="L20" i="1" s="1"/>
  <c r="AP19" i="1"/>
  <c r="AM19" i="1" s="1"/>
  <c r="AJ19" i="1" s="1"/>
  <c r="AG19" i="1" s="1"/>
  <c r="AD19" i="1" s="1"/>
  <c r="AA19" i="1" s="1"/>
  <c r="X19" i="1" s="1"/>
  <c r="U19" i="1" s="1"/>
  <c r="R19" i="1" s="1"/>
  <c r="O19" i="1" s="1"/>
  <c r="L19" i="1" s="1"/>
  <c r="AP18" i="1"/>
  <c r="AP17" i="1"/>
  <c r="AM17" i="1" s="1"/>
  <c r="AJ17" i="1" s="1"/>
  <c r="AG17" i="1" s="1"/>
  <c r="AD17" i="1" s="1"/>
  <c r="AA17" i="1" s="1"/>
  <c r="X17" i="1" s="1"/>
  <c r="U17" i="1" s="1"/>
  <c r="R17" i="1" s="1"/>
  <c r="O17" i="1" s="1"/>
  <c r="L17" i="1" s="1"/>
  <c r="AP16" i="1"/>
  <c r="AM16" i="1" s="1"/>
  <c r="AJ16" i="1" s="1"/>
  <c r="AG16" i="1" s="1"/>
  <c r="AD16" i="1" s="1"/>
  <c r="AA16" i="1" s="1"/>
  <c r="X16" i="1" s="1"/>
  <c r="U16" i="1" s="1"/>
  <c r="R16" i="1" s="1"/>
  <c r="O16" i="1" s="1"/>
  <c r="AM35" i="1"/>
  <c r="AJ35" i="1" s="1"/>
  <c r="AG35" i="1" s="1"/>
  <c r="AD35" i="1" s="1"/>
  <c r="AA35" i="1" s="1"/>
  <c r="X35" i="1" s="1"/>
  <c r="U35" i="1" s="1"/>
  <c r="R35" i="1" s="1"/>
  <c r="O35" i="1" s="1"/>
  <c r="L35" i="1" s="1"/>
  <c r="AM34" i="1"/>
  <c r="AM30" i="1"/>
  <c r="AJ30" i="1" s="1"/>
  <c r="AG30" i="1" s="1"/>
  <c r="AD30" i="1" s="1"/>
  <c r="AA30" i="1" s="1"/>
  <c r="X30" i="1" s="1"/>
  <c r="U30" i="1" s="1"/>
  <c r="R30" i="1" s="1"/>
  <c r="O30" i="1" s="1"/>
  <c r="L30" i="1" s="1"/>
  <c r="AM29" i="1"/>
  <c r="AM26" i="1"/>
  <c r="AJ26" i="1" s="1"/>
  <c r="AG26" i="1" s="1"/>
  <c r="AD26" i="1" s="1"/>
  <c r="AA26" i="1" s="1"/>
  <c r="X26" i="1" s="1"/>
  <c r="U26" i="1" s="1"/>
  <c r="R26" i="1" s="1"/>
  <c r="O26" i="1" s="1"/>
  <c r="L26" i="1" s="1"/>
  <c r="AM22" i="1"/>
  <c r="AJ22" i="1" s="1"/>
  <c r="AG22" i="1" s="1"/>
  <c r="AD22" i="1" s="1"/>
  <c r="AA22" i="1" s="1"/>
  <c r="X22" i="1" s="1"/>
  <c r="U22" i="1" s="1"/>
  <c r="R22" i="1" s="1"/>
  <c r="O22" i="1" s="1"/>
  <c r="L22" i="1" s="1"/>
  <c r="AM21" i="1"/>
  <c r="AM18" i="1"/>
  <c r="AJ18" i="1" s="1"/>
  <c r="AG18" i="1" s="1"/>
  <c r="AD18" i="1" s="1"/>
  <c r="AA18" i="1" s="1"/>
  <c r="X18" i="1" s="1"/>
  <c r="U18" i="1" s="1"/>
  <c r="R18" i="1" s="1"/>
  <c r="O18" i="1" s="1"/>
  <c r="L18" i="1" s="1"/>
  <c r="AJ34" i="1"/>
  <c r="AG34" i="1" s="1"/>
  <c r="AD34" i="1" s="1"/>
  <c r="AA34" i="1" s="1"/>
  <c r="X34" i="1" s="1"/>
  <c r="U34" i="1" s="1"/>
  <c r="R34" i="1" s="1"/>
  <c r="O34" i="1" s="1"/>
  <c r="L34" i="1" s="1"/>
  <c r="AJ29" i="1"/>
  <c r="AG29" i="1" s="1"/>
  <c r="AD29" i="1" s="1"/>
  <c r="AA29" i="1" s="1"/>
  <c r="X29" i="1" s="1"/>
  <c r="U29" i="1" s="1"/>
  <c r="R29" i="1" s="1"/>
  <c r="O29" i="1" s="1"/>
  <c r="L29" i="1" s="1"/>
  <c r="AJ21" i="1"/>
  <c r="AG21" i="1" s="1"/>
  <c r="AD21" i="1" s="1"/>
  <c r="AA21" i="1" s="1"/>
  <c r="X21" i="1" s="1"/>
  <c r="U21" i="1" s="1"/>
  <c r="R21" i="1" s="1"/>
  <c r="O21" i="1" s="1"/>
  <c r="L21" i="1" s="1"/>
  <c r="L16" i="1" l="1"/>
  <c r="BB12" i="1" l="1"/>
  <c r="BB13" i="1" s="1"/>
  <c r="BB11" i="1" l="1"/>
  <c r="BQ12" i="1" l="1"/>
  <c r="O12" i="1" l="1"/>
  <c r="R12" i="1"/>
  <c r="U12" i="1"/>
  <c r="X12" i="1"/>
  <c r="AA12" i="1"/>
  <c r="AD12" i="1"/>
  <c r="AG12" i="1"/>
  <c r="AJ12" i="1"/>
  <c r="AM12" i="1"/>
  <c r="AP12" i="1"/>
  <c r="AS12" i="1"/>
  <c r="AV12" i="1"/>
  <c r="AY12" i="1"/>
  <c r="BE12" i="1"/>
  <c r="BH12" i="1"/>
  <c r="BK12" i="1"/>
  <c r="BN12" i="1"/>
  <c r="BT12" i="1"/>
  <c r="L12" i="1"/>
  <c r="I12" i="1" l="1"/>
  <c r="C7" i="1" l="1"/>
  <c r="AY13" i="1" l="1"/>
  <c r="AY11" i="1" s="1"/>
  <c r="AV13" i="1" l="1"/>
  <c r="AV11" i="1" s="1"/>
  <c r="BE13" i="1" l="1"/>
  <c r="BE11" i="1" s="1"/>
  <c r="AS13" i="1"/>
  <c r="AS11" i="1" s="1"/>
  <c r="AH42" i="9"/>
  <c r="AE41" i="9"/>
  <c r="AD41" i="9" s="1"/>
  <c r="AC41" i="9" s="1"/>
  <c r="AE40" i="9"/>
  <c r="AD40" i="9" s="1"/>
  <c r="AC40" i="9" s="1"/>
  <c r="AE39" i="9"/>
  <c r="AD39" i="9" s="1"/>
  <c r="Z39" i="9"/>
  <c r="AE38" i="9"/>
  <c r="AD38" i="9" s="1"/>
  <c r="AC38" i="9" s="1"/>
  <c r="AE37" i="9"/>
  <c r="AD37" i="9" s="1"/>
  <c r="Z37" i="9"/>
  <c r="AE30" i="9"/>
  <c r="AD30" i="9" s="1"/>
  <c r="AC30" i="9" s="1"/>
  <c r="AE29" i="9"/>
  <c r="AD29" i="9" s="1"/>
  <c r="AC29" i="9" s="1"/>
  <c r="AE28" i="9"/>
  <c r="AD28" i="9" s="1"/>
  <c r="AC28" i="9" s="1"/>
  <c r="X28" i="9" s="1"/>
  <c r="AE27" i="9"/>
  <c r="AD27" i="9" s="1"/>
  <c r="AC27" i="9" s="1"/>
  <c r="AE26" i="9"/>
  <c r="AD26" i="9" s="1"/>
  <c r="AC26" i="9" s="1"/>
  <c r="AE25" i="9"/>
  <c r="AD25" i="9" s="1"/>
  <c r="AC25" i="9" s="1"/>
  <c r="Z25" i="9" s="1"/>
  <c r="AE24" i="9"/>
  <c r="AD24" i="9" s="1"/>
  <c r="AC24" i="9" s="1"/>
  <c r="AE23" i="9"/>
  <c r="AD23" i="9" s="1"/>
  <c r="AC23" i="9" s="1"/>
  <c r="AE22" i="9"/>
  <c r="AD22" i="9" s="1"/>
  <c r="AC22" i="9" s="1"/>
  <c r="AH21" i="9"/>
  <c r="AE21" i="9"/>
  <c r="AD21" i="9" s="1"/>
  <c r="AC21" i="9" s="1"/>
  <c r="AH20" i="9"/>
  <c r="AE20" i="9"/>
  <c r="AD20" i="9" s="1"/>
  <c r="Z20" i="9"/>
  <c r="AH19" i="9"/>
  <c r="AE19" i="9"/>
  <c r="AD19" i="9" s="1"/>
  <c r="Z19" i="9"/>
  <c r="AH18" i="9"/>
  <c r="AE18" i="9"/>
  <c r="AD18" i="9" s="1"/>
  <c r="Z18" i="9"/>
  <c r="AH17" i="9"/>
  <c r="AE17" i="9"/>
  <c r="AD17" i="9" s="1"/>
  <c r="Z17" i="9"/>
  <c r="AE16" i="9"/>
  <c r="AD16" i="9" s="1"/>
  <c r="Z16" i="9"/>
  <c r="AE15" i="9"/>
  <c r="AD15" i="9" s="1"/>
  <c r="AC15" i="9" s="1"/>
  <c r="AE14" i="9"/>
  <c r="AD14" i="9" s="1"/>
  <c r="Z14" i="9"/>
  <c r="AE13" i="9"/>
  <c r="AD13" i="9" s="1"/>
  <c r="AC13" i="9" s="1"/>
  <c r="M9" i="9"/>
  <c r="M10" i="9" s="1"/>
  <c r="M8" i="9" s="1"/>
  <c r="L9" i="9"/>
  <c r="L10" i="9" s="1"/>
  <c r="I9" i="9"/>
  <c r="I10" i="9" s="1"/>
  <c r="I8" i="9" s="1"/>
  <c r="C3" i="9"/>
  <c r="AE1" i="9"/>
  <c r="BH13" i="1" l="1"/>
  <c r="BH11" i="1" s="1"/>
  <c r="AP13" i="1"/>
  <c r="AP11" i="1" s="1"/>
  <c r="Z30" i="9"/>
  <c r="X30" i="9"/>
  <c r="Z26" i="9"/>
  <c r="X26" i="9"/>
  <c r="AE9" i="9"/>
  <c r="AE10" i="9" s="1"/>
  <c r="AE8" i="9" s="1"/>
  <c r="Z28" i="9"/>
  <c r="Z21" i="9"/>
  <c r="X21" i="9"/>
  <c r="Z22" i="9"/>
  <c r="X22" i="9"/>
  <c r="Z23" i="9"/>
  <c r="X23" i="9"/>
  <c r="AC9" i="9"/>
  <c r="Z24" i="9"/>
  <c r="X24" i="9"/>
  <c r="L8" i="9"/>
  <c r="AD9" i="9"/>
  <c r="X25" i="9"/>
  <c r="Z38" i="9"/>
  <c r="Y38" i="9"/>
  <c r="X38" i="9" s="1"/>
  <c r="Z41" i="9"/>
  <c r="Y41" i="9"/>
  <c r="X41" i="9" s="1"/>
  <c r="Z27" i="9"/>
  <c r="X27" i="9"/>
  <c r="Z29" i="9"/>
  <c r="X29" i="9"/>
  <c r="Z40" i="9"/>
  <c r="Y40" i="9"/>
  <c r="X40" i="9" s="1"/>
  <c r="BK13" i="1" l="1"/>
  <c r="BK11" i="1" s="1"/>
  <c r="AM13" i="1"/>
  <c r="AM11" i="1" s="1"/>
  <c r="AD10" i="9"/>
  <c r="AD8" i="9" s="1"/>
  <c r="Y9" i="9"/>
  <c r="AC10" i="9"/>
  <c r="AC8" i="9" s="1"/>
  <c r="V9" i="9"/>
  <c r="Z9" i="9"/>
  <c r="AA9" i="9"/>
  <c r="BN13" i="1" l="1"/>
  <c r="BN11" i="1" s="1"/>
  <c r="R13" i="1"/>
  <c r="R11" i="1" s="1"/>
  <c r="Z10" i="9"/>
  <c r="Z8" i="9" s="1"/>
  <c r="U9" i="9"/>
  <c r="Y10" i="9"/>
  <c r="Y8" i="9" s="1"/>
  <c r="AA10" i="9"/>
  <c r="AA8" i="9" s="1"/>
  <c r="V10" i="9"/>
  <c r="V8" i="9" s="1"/>
  <c r="X9" i="9"/>
  <c r="W9" i="9"/>
  <c r="BQ13" i="1" l="1"/>
  <c r="BQ11" i="1" s="1"/>
  <c r="X10" i="9"/>
  <c r="X8" i="9" s="1"/>
  <c r="W10" i="9"/>
  <c r="W8" i="9" s="1"/>
  <c r="O9" i="9"/>
  <c r="U10" i="9"/>
  <c r="U8" i="9" s="1"/>
  <c r="N9" i="9"/>
  <c r="T9" i="9"/>
  <c r="BT13" i="1" l="1"/>
  <c r="BT11" i="1" s="1"/>
  <c r="R9" i="9"/>
  <c r="S9" i="9"/>
  <c r="T10" i="9"/>
  <c r="T8" i="9" s="1"/>
  <c r="N10" i="9"/>
  <c r="N8" i="9" s="1"/>
  <c r="O10" i="9"/>
  <c r="O8" i="9" s="1"/>
  <c r="I13" i="1"/>
  <c r="I11" i="1" s="1"/>
  <c r="R10" i="9" l="1"/>
  <c r="R8" i="9" s="1"/>
  <c r="S10" i="9"/>
  <c r="S8" i="9" s="1"/>
  <c r="P9" i="9"/>
  <c r="Q9" i="9"/>
  <c r="AJ13" i="1"/>
  <c r="P10" i="9" l="1"/>
  <c r="P8" i="9" s="1"/>
  <c r="Q10" i="9"/>
  <c r="Q8" i="9" s="1"/>
  <c r="AJ11" i="1"/>
  <c r="L11" i="1" l="1"/>
  <c r="AG13" i="1"/>
  <c r="AG11" i="1" l="1"/>
  <c r="O13" i="1" l="1"/>
  <c r="AD13" i="1" l="1"/>
  <c r="AD11" i="1" l="1"/>
  <c r="AA13" i="1"/>
  <c r="AA11" i="1" l="1"/>
  <c r="X13" i="1"/>
  <c r="U13" i="1" l="1"/>
  <c r="X11" i="1"/>
  <c r="U11" i="1" l="1"/>
  <c r="O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 Kline</author>
  </authors>
  <commentList>
    <comment ref="AI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Jace Kline:</t>
        </r>
        <r>
          <rPr>
            <sz val="9"/>
            <color indexed="81"/>
            <rFont val="Tahoma"/>
            <family val="2"/>
          </rPr>
          <t xml:space="preserve">
The 65B04406-608 tools: DLT 4783526-00/C00  is being looked for and the FD 4881684-00/C00 is being utilized by another part.  I do believe we can get Essner both of these tools within (2) weeks.
</t>
        </r>
      </text>
    </comment>
    <comment ref="AI3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Jace Kline:</t>
        </r>
        <r>
          <rPr>
            <sz val="9"/>
            <color indexed="81"/>
            <rFont val="Tahoma"/>
            <family val="2"/>
          </rPr>
          <t xml:space="preserve">
6200891-00/C00 HB
6260997-00/C01 RB
6260998-00/C00 SUT
</t>
        </r>
      </text>
    </comment>
  </commentList>
</comments>
</file>

<file path=xl/sharedStrings.xml><?xml version="1.0" encoding="utf-8"?>
<sst xmlns="http://schemas.openxmlformats.org/spreadsheetml/2006/main" count="2061" uniqueCount="342">
  <si>
    <t>First Article Flow Plan</t>
  </si>
  <si>
    <t>Holidays Excluded</t>
  </si>
  <si>
    <t>Receiving Supplier:</t>
  </si>
  <si>
    <t xml:space="preserve"> </t>
  </si>
  <si>
    <t>TGI Companies Transitioning Parts:</t>
  </si>
  <si>
    <t>Transition Package:</t>
  </si>
  <si>
    <t>TGI Transition Project Manager:</t>
  </si>
  <si>
    <t>Last Updated by:</t>
  </si>
  <si>
    <t>Name of Person</t>
  </si>
  <si>
    <t>TGI Buyer:</t>
  </si>
  <si>
    <t>Date of Last Update:</t>
  </si>
  <si>
    <t>Date of Update</t>
  </si>
  <si>
    <t>Today's Date</t>
  </si>
  <si>
    <t>CMPT WT Project #</t>
  </si>
  <si>
    <t>ABC</t>
  </si>
  <si>
    <t>Supplier Lead Time Blow-Back (M-Days)</t>
  </si>
  <si>
    <t>% COMPLETE</t>
  </si>
  <si>
    <t>COMPLETE</t>
  </si>
  <si>
    <t>BALANCE DUE</t>
  </si>
  <si>
    <t>Item Number</t>
  </si>
  <si>
    <t>Assembly/Part Number</t>
  </si>
  <si>
    <t>Dash Rolls</t>
  </si>
  <si>
    <t>Part Description</t>
  </si>
  <si>
    <r>
      <t xml:space="preserve">Section
</t>
    </r>
    <r>
      <rPr>
        <b/>
        <sz val="8"/>
        <rFont val="Arial"/>
        <family val="2"/>
      </rPr>
      <t>(Next Higher Assy)</t>
    </r>
  </si>
  <si>
    <t>Program</t>
  </si>
  <si>
    <t>Site</t>
  </si>
  <si>
    <t># Per Ship</t>
  </si>
  <si>
    <t>PO Placed</t>
  </si>
  <si>
    <t>PO</t>
  </si>
  <si>
    <t>PO Item</t>
  </si>
  <si>
    <t>Engr Data Received</t>
  </si>
  <si>
    <t>Material Ordered</t>
  </si>
  <si>
    <t>Material DOD</t>
  </si>
  <si>
    <t>NC Tool Design</t>
  </si>
  <si>
    <t>NC Program</t>
  </si>
  <si>
    <t>Planning</t>
  </si>
  <si>
    <t>Issue Material &amp; Realease WO</t>
  </si>
  <si>
    <t>Tool FAB</t>
  </si>
  <si>
    <t>Machine Start/Rough</t>
  </si>
  <si>
    <t>Machine Finish</t>
  </si>
  <si>
    <t>Inspect</t>
  </si>
  <si>
    <t>Outside Processing Out</t>
  </si>
  <si>
    <t>Outside Processing Rcv</t>
  </si>
  <si>
    <t>ID</t>
  </si>
  <si>
    <t xml:space="preserve"> Detail Net-Inspect Submit</t>
  </si>
  <si>
    <t>Detail FAI</t>
  </si>
  <si>
    <t>Assembly Start</t>
  </si>
  <si>
    <t>Assembly Finish</t>
  </si>
  <si>
    <t>Assy Net-Inspect Submit</t>
  </si>
  <si>
    <t>Assembly FAI</t>
  </si>
  <si>
    <t>PKG/Ship</t>
  </si>
  <si>
    <t>PO On Dock Date</t>
  </si>
  <si>
    <t>Comments</t>
  </si>
  <si>
    <t>Plan</t>
  </si>
  <si>
    <t>Revised Plan</t>
  </si>
  <si>
    <t>Actual</t>
  </si>
  <si>
    <t>Commit Date</t>
  </si>
  <si>
    <t>Person</t>
  </si>
  <si>
    <t>TA-VAD Team Members</t>
  </si>
  <si>
    <t>TS-KC Team Members</t>
  </si>
  <si>
    <t>TODAY =</t>
  </si>
  <si>
    <t>Jace Kline</t>
  </si>
  <si>
    <t>Project Lead: Joe Ragusa (972) 946-5422</t>
  </si>
  <si>
    <t xml:space="preserve">Project Lead: Jace Kline (817) 529-6179 </t>
  </si>
  <si>
    <t>Date:</t>
  </si>
  <si>
    <t>Buyer: Brandy Gillingham (M), Monica Navarro (H), Drew Culton (S)</t>
  </si>
  <si>
    <t>Tech Ops: As Needed</t>
  </si>
  <si>
    <t>SQE: As Needed</t>
  </si>
  <si>
    <t>Essner</t>
  </si>
  <si>
    <t>1) PO’s will be issued with a –FP suffix. 2) Parts will be delivered without -FP sufix. 3) Refer to TSSP for part identification. 4) Request correction if TSSP doesn't specivy part identification without -FP sufix.</t>
  </si>
  <si>
    <t>Gray out if operation not required</t>
  </si>
  <si>
    <t>Lead time blow-back (M-Days) ---&gt;</t>
  </si>
  <si>
    <r>
      <t xml:space="preserve">Part Number
</t>
    </r>
    <r>
      <rPr>
        <b/>
        <sz val="9"/>
        <color indexed="10"/>
        <rFont val="Arial"/>
        <family val="2"/>
      </rPr>
      <t>(PO Suffix -FP)</t>
    </r>
  </si>
  <si>
    <t>Section
(NHA)</t>
  </si>
  <si>
    <t>Prog</t>
  </si>
  <si>
    <t>Qty
Per Ship</t>
  </si>
  <si>
    <t>Eng Data
Received</t>
  </si>
  <si>
    <t>Material</t>
  </si>
  <si>
    <t>Tooling Design/Fab/Transfer</t>
  </si>
  <si>
    <t>Shear &amp; Saw</t>
  </si>
  <si>
    <t>Saw</t>
  </si>
  <si>
    <t>Route/
Water Jet</t>
  </si>
  <si>
    <t>Forming &amp; Trimming</t>
  </si>
  <si>
    <t>Deburr</t>
  </si>
  <si>
    <t>Heat Treat/
Age</t>
  </si>
  <si>
    <t>Outside
Process</t>
  </si>
  <si>
    <t>Prime,        Paint</t>
  </si>
  <si>
    <t>Paint</t>
  </si>
  <si>
    <t>Assembly</t>
  </si>
  <si>
    <t>FAI Inspect</t>
  </si>
  <si>
    <t>Source Inspect</t>
  </si>
  <si>
    <t>Ship Date</t>
  </si>
  <si>
    <t>PO
On-Dock Date</t>
  </si>
  <si>
    <t>Lock Down PO         "On Dock Date"</t>
  </si>
  <si>
    <t>COMMENTS</t>
  </si>
  <si>
    <t>Package (Ref)</t>
  </si>
  <si>
    <t>Tool Status</t>
  </si>
  <si>
    <t>148U3928-1</t>
  </si>
  <si>
    <t>STRINGER, REINFORCEMENT</t>
  </si>
  <si>
    <t>481-3-2190</t>
  </si>
  <si>
    <t>Y</t>
  </si>
  <si>
    <t>4500051961</t>
  </si>
  <si>
    <t>10</t>
  </si>
  <si>
    <t>C</t>
  </si>
  <si>
    <t>Yes</t>
  </si>
  <si>
    <t>Parts are in Final Q.A</t>
  </si>
  <si>
    <t>(#3) LTA/0298/2013</t>
  </si>
  <si>
    <t>Tools at Essner</t>
  </si>
  <si>
    <t>65B17373-20</t>
  </si>
  <si>
    <t>STRAP</t>
  </si>
  <si>
    <t>4230D/2-9070-8F</t>
  </si>
  <si>
    <t>4500052158</t>
  </si>
  <si>
    <t>70</t>
  </si>
  <si>
    <t>Parts are at Gamma for Heat Treat</t>
  </si>
  <si>
    <t>(#9)  LTA/0302/2013</t>
  </si>
  <si>
    <t>Tools at TAVAD shipping Dock</t>
  </si>
  <si>
    <t>65B07491-47-01</t>
  </si>
  <si>
    <t>INTERCOSTAL,</t>
  </si>
  <si>
    <t>4655/9070-1</t>
  </si>
  <si>
    <t>4500051430</t>
  </si>
  <si>
    <t>60</t>
  </si>
  <si>
    <t/>
  </si>
  <si>
    <t>Ready for Source/Net-inspect Approval</t>
  </si>
  <si>
    <t>65B07478-13</t>
  </si>
  <si>
    <t>4630R/9020-1</t>
  </si>
  <si>
    <t>50</t>
  </si>
  <si>
    <t>65B06351-15-01</t>
  </si>
  <si>
    <t>ANGLE,</t>
  </si>
  <si>
    <t>4632L/7060-2</t>
  </si>
  <si>
    <t>30</t>
  </si>
  <si>
    <t>65B26187-404</t>
  </si>
  <si>
    <t>SUPPORT ANGLE</t>
  </si>
  <si>
    <t>65B26187-410</t>
  </si>
  <si>
    <t>100</t>
  </si>
  <si>
    <t>65B26187-403</t>
  </si>
  <si>
    <t>SUPPORT ANGLE    ,</t>
  </si>
  <si>
    <t>90</t>
  </si>
  <si>
    <t>65B07491-48-01</t>
  </si>
  <si>
    <t>4640/9030-1</t>
  </si>
  <si>
    <t>65B07174-433</t>
  </si>
  <si>
    <t>STIFFENER,</t>
  </si>
  <si>
    <t>4636/8070-1</t>
  </si>
  <si>
    <t>40</t>
  </si>
  <si>
    <t>65B04406-608</t>
  </si>
  <si>
    <t>WEB              ,</t>
  </si>
  <si>
    <t>65B04406-882-06</t>
  </si>
  <si>
    <t>Essner needs (1) FD</t>
  </si>
  <si>
    <t>MISSING TOOL 4881684-00/C00 FD - BACD2000-10</t>
  </si>
  <si>
    <t>185T4000-013-1000</t>
  </si>
  <si>
    <t>WEB,</t>
  </si>
  <si>
    <t>185T4000-183-533</t>
  </si>
  <si>
    <t>767 Common</t>
  </si>
  <si>
    <t>Parts in Queue for Heat Treat in-house</t>
  </si>
  <si>
    <t>185T4000-011-2000</t>
  </si>
  <si>
    <t>WEB, AFT T/B FIN</t>
  </si>
  <si>
    <t>185T4000-184-532</t>
  </si>
  <si>
    <t>Missing tools/Docs</t>
  </si>
  <si>
    <t>185T4000-011-1000</t>
  </si>
  <si>
    <t>DOUBLER, FWD T/B FIN</t>
  </si>
  <si>
    <t>185T4000-009-1000</t>
  </si>
  <si>
    <t>185T4000-008-1000</t>
  </si>
  <si>
    <t>185T4000-007-1000</t>
  </si>
  <si>
    <t>174U9300-009-500</t>
  </si>
  <si>
    <t>SUPPORT,DORSAL FIN SEAL ASSY.</t>
  </si>
  <si>
    <t>174U9300-010-522</t>
  </si>
  <si>
    <t>173U3509-5-01</t>
  </si>
  <si>
    <t>WEB, RUDDER</t>
  </si>
  <si>
    <t>173U3509-1-01</t>
  </si>
  <si>
    <t>173U3507-8-01</t>
  </si>
  <si>
    <t>173U3507-1-01</t>
  </si>
  <si>
    <t>173U3502-12-01</t>
  </si>
  <si>
    <t>173U3502-11-01</t>
  </si>
  <si>
    <t>20</t>
  </si>
  <si>
    <t xml:space="preserve">Still missing tools </t>
  </si>
  <si>
    <t>65B04693-601</t>
  </si>
  <si>
    <t>INNER SKIN</t>
  </si>
  <si>
    <t>2520-3-3005/PMC10</t>
  </si>
  <si>
    <t>Yes- lock down date</t>
  </si>
  <si>
    <t>Parts in Queue at Water jet</t>
  </si>
  <si>
    <t>65B09684-8</t>
  </si>
  <si>
    <t>STRAP,</t>
  </si>
  <si>
    <t>4210L/9090-1</t>
  </si>
  <si>
    <t>80</t>
  </si>
  <si>
    <t>65B07491-49</t>
  </si>
  <si>
    <t>INTERCOSTAL, FRAME</t>
  </si>
  <si>
    <t>4610D/3-9010-8F</t>
  </si>
  <si>
    <t>65B04718-601</t>
  </si>
  <si>
    <t>6530-3-3005/PMC10</t>
  </si>
  <si>
    <t>185T4000-013-2000</t>
  </si>
  <si>
    <t>173U2018-024</t>
  </si>
  <si>
    <t>DOOR,</t>
  </si>
  <si>
    <t>173U2018-014-501</t>
  </si>
  <si>
    <t>146U7251-7</t>
  </si>
  <si>
    <t>STABILIZATION, FRAME</t>
  </si>
  <si>
    <t>146U5321-212</t>
  </si>
  <si>
    <t>4632R/7060-2</t>
  </si>
  <si>
    <t>69B04657-1-01</t>
  </si>
  <si>
    <t>SHEAR PANEL,</t>
  </si>
  <si>
    <t>4631R/8040-1</t>
  </si>
  <si>
    <t>185T4000-125-1000</t>
  </si>
  <si>
    <t>65B04241-55</t>
  </si>
  <si>
    <t>CHANNEL</t>
  </si>
  <si>
    <t>65B04241-410</t>
  </si>
  <si>
    <t>Complete</t>
  </si>
  <si>
    <t>Shipped Complete</t>
  </si>
  <si>
    <t>180T3250-011</t>
  </si>
  <si>
    <t>RAIN GUTTER,</t>
  </si>
  <si>
    <t>180T3250-009</t>
  </si>
  <si>
    <t>4500052161</t>
  </si>
  <si>
    <t>100T1481-033</t>
  </si>
  <si>
    <t>TAPER FILLER,</t>
  </si>
  <si>
    <t>145T9999-2200-010</t>
  </si>
  <si>
    <t>No tools</t>
  </si>
  <si>
    <t>100T1481-026</t>
  </si>
  <si>
    <t>FILLER,</t>
  </si>
  <si>
    <t>145T8760-143</t>
  </si>
  <si>
    <t>On PR w/QFI?????</t>
  </si>
  <si>
    <t>FILLER TAPERED</t>
  </si>
  <si>
    <t>145T8907-812</t>
  </si>
  <si>
    <t>145T8760-137</t>
  </si>
  <si>
    <t>145T8760-803-010</t>
  </si>
  <si>
    <t>145T8760-134</t>
  </si>
  <si>
    <t>145T8796-801-002</t>
  </si>
  <si>
    <t>145T8760-133</t>
  </si>
  <si>
    <t>FILLER-TAPERED</t>
  </si>
  <si>
    <t>145T8798-852</t>
  </si>
  <si>
    <t>145T8760-130</t>
  </si>
  <si>
    <t>FILLER-TAPERED ,</t>
  </si>
  <si>
    <t>145T8760-807</t>
  </si>
  <si>
    <t>145T8721-026</t>
  </si>
  <si>
    <t>FILLER</t>
  </si>
  <si>
    <t>145T8721-864</t>
  </si>
  <si>
    <t>145T8721-014</t>
  </si>
  <si>
    <t>145T2620-016</t>
  </si>
  <si>
    <t>145T2620-853-010</t>
  </si>
  <si>
    <t>145T2618-006</t>
  </si>
  <si>
    <t>SHIM,</t>
  </si>
  <si>
    <t>145T2620-851-003</t>
  </si>
  <si>
    <t>145T2618-002</t>
  </si>
  <si>
    <t>SHIM</t>
  </si>
  <si>
    <t>100T1481-020</t>
  </si>
  <si>
    <t>100T1481-019</t>
  </si>
  <si>
    <t>182U0008-006</t>
  </si>
  <si>
    <t>SHIM, TAPERED</t>
  </si>
  <si>
    <t>906C2-813KIT</t>
  </si>
  <si>
    <t>182T0100-025</t>
  </si>
  <si>
    <t>SHIM, (UD)</t>
  </si>
  <si>
    <t>182T3100-005-521</t>
  </si>
  <si>
    <t>4500051963</t>
  </si>
  <si>
    <t>182T0100-024</t>
  </si>
  <si>
    <t>182T4000-005-521</t>
  </si>
  <si>
    <t>148U9123-7</t>
  </si>
  <si>
    <t>483-3-1050</t>
  </si>
  <si>
    <t>140U2402-133</t>
  </si>
  <si>
    <t>WEB</t>
  </si>
  <si>
    <t>146U5312-17-02</t>
  </si>
  <si>
    <t>130</t>
  </si>
  <si>
    <t>140U2402-131</t>
  </si>
  <si>
    <t>120</t>
  </si>
  <si>
    <t>182U0008-004</t>
  </si>
  <si>
    <t>148U9123-47</t>
  </si>
  <si>
    <t>483-3-2051</t>
  </si>
  <si>
    <t>145T2618-007</t>
  </si>
  <si>
    <t>145T2618-005</t>
  </si>
  <si>
    <t>145T2618-004</t>
  </si>
  <si>
    <t>SHIM           ,</t>
  </si>
  <si>
    <t>65B03629-080</t>
  </si>
  <si>
    <t>TEE,</t>
  </si>
  <si>
    <t>906C2-832KIT</t>
  </si>
  <si>
    <t>4500051919</t>
  </si>
  <si>
    <t>N/A</t>
  </si>
  <si>
    <t>On Hold</t>
  </si>
  <si>
    <t>Parts are on HOLD per Brandy G.</t>
  </si>
  <si>
    <t>(#11) LTA/0304/2013</t>
  </si>
  <si>
    <t>65B03637-027-500</t>
  </si>
  <si>
    <t>SHEAR TIE,</t>
  </si>
  <si>
    <t>906C1-729KIT</t>
  </si>
  <si>
    <t>65B03629-079</t>
  </si>
  <si>
    <t>906C1-730KIT</t>
  </si>
  <si>
    <t>65B03630-101</t>
  </si>
  <si>
    <t>65B03629-084</t>
  </si>
  <si>
    <t>906C2-830KIT</t>
  </si>
  <si>
    <t>65B03629-083</t>
  </si>
  <si>
    <t>906C1-727KIT</t>
  </si>
  <si>
    <t>65B03628-086</t>
  </si>
  <si>
    <t>65B02968-007</t>
  </si>
  <si>
    <t>FAIRING,SEAL</t>
  </si>
  <si>
    <t>X</t>
  </si>
  <si>
    <t>Romoved from SOW / At Gamma as a -7-801</t>
  </si>
  <si>
    <t>65B02886-007</t>
  </si>
  <si>
    <t>LONGERON - AUX</t>
  </si>
  <si>
    <t>173U3512-3-03</t>
  </si>
  <si>
    <t>WEB, UPPER CHORD CLOSURE</t>
  </si>
  <si>
    <t>Removed from SOW / Metal Bond Assm / T-FW Supplier</t>
  </si>
  <si>
    <t>173U3512-3-02</t>
  </si>
  <si>
    <t>Removed from SOW / Detail Part to 173U3512-3-03 (below) / T-FW Supplier</t>
  </si>
  <si>
    <t>173U3502-5-02</t>
  </si>
  <si>
    <t>Rolled to 173U3502-12-01 (On FAI Plan)</t>
  </si>
  <si>
    <t>172U3053-1-02</t>
  </si>
  <si>
    <t>Removed from SOW / PAPO to XAIC</t>
  </si>
  <si>
    <t>148U3528-13-01</t>
  </si>
  <si>
    <t>148U3528-15-01</t>
  </si>
  <si>
    <t>Rolled / Sourced to LMI</t>
  </si>
  <si>
    <t>145T8760-187</t>
  </si>
  <si>
    <t>Surplus Stock / No open Requirements</t>
  </si>
  <si>
    <t>145T8760-135</t>
  </si>
  <si>
    <t>145T8750-063</t>
  </si>
  <si>
    <t>SUPPORT BRACKET</t>
  </si>
  <si>
    <t>For L/U 1068 ONLY -/ Surplus Stock / No open Requirements</t>
  </si>
  <si>
    <t>Corporate Procurement</t>
  </si>
  <si>
    <t>TGI Company Procurement</t>
  </si>
  <si>
    <t>Quality</t>
  </si>
  <si>
    <t>Engineering</t>
  </si>
  <si>
    <t>Name</t>
  </si>
  <si>
    <t>Phone</t>
  </si>
  <si>
    <t>E-mail</t>
  </si>
  <si>
    <t>Company Name</t>
  </si>
  <si>
    <t>Project Manager</t>
  </si>
  <si>
    <t>Transition Team Roles - Contacts</t>
  </si>
  <si>
    <t xml:space="preserve">                   RAIL</t>
  </si>
  <si>
    <t>ACTION ITEM NUMBER</t>
  </si>
  <si>
    <t>ASSOCIATED ACTION ITEM NUMBER</t>
  </si>
  <si>
    <t>CMPT NUMBER</t>
  </si>
  <si>
    <t>BUSINESS UNIT</t>
  </si>
  <si>
    <t>PROGRAM</t>
  </si>
  <si>
    <t>RISK REGISTER</t>
  </si>
  <si>
    <t>FUNCTIONAL AREA</t>
  </si>
  <si>
    <t>SUPPLIER NAME</t>
  </si>
  <si>
    <t>ACTION - DESCRIPTION</t>
  </si>
  <si>
    <t>COUNTERMEASURE</t>
  </si>
  <si>
    <t>RAIL OWNER</t>
  </si>
  <si>
    <t>ACTION OWNER</t>
  </si>
  <si>
    <t>PRIORITY (Low, Medium, High)</t>
  </si>
  <si>
    <t>DUE DATE</t>
  </si>
  <si>
    <t>COMPLETION
%</t>
  </si>
  <si>
    <t>CLOSURE DATE</t>
  </si>
  <si>
    <r>
      <t xml:space="preserve">PROJECT STATUS
</t>
    </r>
    <r>
      <rPr>
        <b/>
        <sz val="12"/>
        <color rgb="FFFF0000"/>
        <rFont val="Arial"/>
        <family val="2"/>
      </rPr>
      <t>Type "Complete" to highlight line</t>
    </r>
  </si>
  <si>
    <t>PREVIOUS UPDATES</t>
  </si>
  <si>
    <t>LATEST UPDATE</t>
  </si>
  <si>
    <t>TGI Support Team Members</t>
  </si>
  <si>
    <t>New Supplier Support Team Members</t>
  </si>
  <si>
    <t>Leadership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</si>
</sst>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dd\-mmm\-yy;@"/>
    <numFmt numFmtId="166" formatCode="_(* #,##0_);_(* \(#,##0\);_(* &quot;-&quot;??_);_(@_)"/>
    <numFmt numFmtId="167" formatCode="[$-409]d\-mmm\-yy;@"/>
  </numFmts>
  <fonts count="8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  <font>
      <sz val="8"/>
      <color indexed="10"/>
      <name val="Arial"/>
      <family val="2"/>
    </font>
    <font>
      <b/>
      <sz val="18"/>
      <color indexed="12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indexed="8"/>
      <name val="Century Gothic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trike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8"/>
      <color rgb="FF676767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72"/>
      <name val="Arial"/>
      <family val="2"/>
    </font>
    <font>
      <sz val="7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1FF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115">
    <xf numFmtId="0" fontId="0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9" applyNumberFormat="0" applyAlignment="0" applyProtection="0"/>
    <xf numFmtId="0" fontId="24" fillId="22" borderId="10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9" applyNumberFormat="0" applyAlignment="0" applyProtection="0"/>
    <xf numFmtId="0" fontId="31" fillId="0" borderId="14" applyNumberFormat="0" applyFill="0" applyAlignment="0" applyProtection="0"/>
    <xf numFmtId="0" fontId="32" fillId="12" borderId="0" applyNumberFormat="0" applyBorder="0" applyAlignment="0" applyProtection="0"/>
    <xf numFmtId="0" fontId="8" fillId="0" borderId="0"/>
    <xf numFmtId="0" fontId="7" fillId="0" borderId="0"/>
    <xf numFmtId="0" fontId="7" fillId="0" borderId="0"/>
    <xf numFmtId="0" fontId="33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34" fillId="9" borderId="15" applyNumberFormat="0" applyFont="0" applyAlignment="0" applyProtection="0"/>
    <xf numFmtId="0" fontId="35" fillId="21" borderId="16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41" fillId="0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8" fillId="0" borderId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9" applyNumberFormat="0" applyAlignment="0" applyProtection="0"/>
    <xf numFmtId="0" fontId="23" fillId="21" borderId="9" applyNumberFormat="0" applyAlignment="0" applyProtection="0"/>
    <xf numFmtId="0" fontId="23" fillId="21" borderId="9" applyNumberFormat="0" applyAlignment="0" applyProtection="0"/>
    <xf numFmtId="0" fontId="23" fillId="21" borderId="9" applyNumberFormat="0" applyAlignment="0" applyProtection="0"/>
    <xf numFmtId="0" fontId="23" fillId="21" borderId="9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44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2" borderId="9" applyNumberFormat="0" applyAlignment="0" applyProtection="0"/>
    <xf numFmtId="0" fontId="30" fillId="12" borderId="9" applyNumberFormat="0" applyAlignment="0" applyProtection="0"/>
    <xf numFmtId="0" fontId="30" fillId="12" borderId="9" applyNumberFormat="0" applyAlignment="0" applyProtection="0"/>
    <xf numFmtId="0" fontId="30" fillId="12" borderId="9" applyNumberFormat="0" applyAlignment="0" applyProtection="0"/>
    <xf numFmtId="0" fontId="30" fillId="12" borderId="9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4" fillId="9" borderId="15" applyNumberFormat="0" applyFont="0" applyAlignment="0" applyProtection="0"/>
    <xf numFmtId="0" fontId="34" fillId="9" borderId="15" applyNumberFormat="0" applyFont="0" applyAlignment="0" applyProtection="0"/>
    <xf numFmtId="0" fontId="34" fillId="9" borderId="15" applyNumberFormat="0" applyFont="0" applyAlignment="0" applyProtection="0"/>
    <xf numFmtId="0" fontId="34" fillId="9" borderId="15" applyNumberFormat="0" applyFont="0" applyAlignment="0" applyProtection="0"/>
    <xf numFmtId="0" fontId="34" fillId="9" borderId="15" applyNumberFormat="0" applyFont="0" applyAlignment="0" applyProtection="0"/>
    <xf numFmtId="0" fontId="35" fillId="21" borderId="16" applyNumberFormat="0" applyAlignment="0" applyProtection="0"/>
    <xf numFmtId="0" fontId="35" fillId="21" borderId="16" applyNumberFormat="0" applyAlignment="0" applyProtection="0"/>
    <xf numFmtId="0" fontId="35" fillId="21" borderId="16" applyNumberFormat="0" applyAlignment="0" applyProtection="0"/>
    <xf numFmtId="0" fontId="35" fillId="21" borderId="16" applyNumberFormat="0" applyAlignment="0" applyProtection="0"/>
    <xf numFmtId="0" fontId="35" fillId="21" borderId="16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5" fillId="0" borderId="0"/>
    <xf numFmtId="0" fontId="5" fillId="0" borderId="0"/>
    <xf numFmtId="0" fontId="34" fillId="9" borderId="19" applyNumberFormat="0" applyFont="0" applyAlignment="0" applyProtection="0"/>
    <xf numFmtId="0" fontId="30" fillId="12" borderId="18" applyNumberFormat="0" applyAlignment="0" applyProtection="0"/>
    <xf numFmtId="0" fontId="23" fillId="21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23" fillId="21" borderId="18" applyNumberFormat="0" applyAlignment="0" applyProtection="0"/>
    <xf numFmtId="0" fontId="34" fillId="9" borderId="19" applyNumberFormat="0" applyFont="0" applyAlignment="0" applyProtection="0"/>
    <xf numFmtId="0" fontId="35" fillId="21" borderId="20" applyNumberFormat="0" applyAlignment="0" applyProtection="0"/>
    <xf numFmtId="0" fontId="37" fillId="0" borderId="21" applyNumberFormat="0" applyFill="0" applyAlignment="0" applyProtection="0"/>
    <xf numFmtId="0" fontId="8" fillId="0" borderId="0"/>
    <xf numFmtId="0" fontId="34" fillId="9" borderId="19" applyNumberFormat="0" applyFon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23" fillId="21" borderId="18" applyNumberFormat="0" applyAlignment="0" applyProtection="0"/>
    <xf numFmtId="0" fontId="34" fillId="9" borderId="19" applyNumberFormat="0" applyFont="0" applyAlignment="0" applyProtection="0"/>
    <xf numFmtId="0" fontId="30" fillId="12" borderId="18" applyNumberFormat="0" applyAlignment="0" applyProtection="0"/>
    <xf numFmtId="0" fontId="23" fillId="21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0" fillId="12" borderId="18" applyNumberForma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4" fillId="9" borderId="19" applyNumberFormat="0" applyFon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5" fillId="21" borderId="20" applyNumberFormat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5" fillId="0" borderId="0"/>
    <xf numFmtId="0" fontId="5" fillId="0" borderId="0"/>
    <xf numFmtId="0" fontId="23" fillId="21" borderId="3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4" fillId="0" borderId="0"/>
    <xf numFmtId="0" fontId="23" fillId="21" borderId="30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4" fillId="9" borderId="23" applyNumberFormat="0" applyFont="0" applyAlignment="0" applyProtection="0"/>
    <xf numFmtId="0" fontId="30" fillId="12" borderId="22" applyNumberFormat="0" applyAlignment="0" applyProtection="0"/>
    <xf numFmtId="0" fontId="23" fillId="21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23" fillId="21" borderId="22" applyNumberFormat="0" applyAlignment="0" applyProtection="0"/>
    <xf numFmtId="0" fontId="34" fillId="9" borderId="23" applyNumberFormat="0" applyFont="0" applyAlignment="0" applyProtection="0"/>
    <xf numFmtId="0" fontId="35" fillId="21" borderId="24" applyNumberFormat="0" applyAlignment="0" applyProtection="0"/>
    <xf numFmtId="0" fontId="37" fillId="0" borderId="25" applyNumberFormat="0" applyFill="0" applyAlignment="0" applyProtection="0"/>
    <xf numFmtId="0" fontId="34" fillId="9" borderId="23" applyNumberFormat="0" applyFon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23" fillId="21" borderId="22" applyNumberFormat="0" applyAlignment="0" applyProtection="0"/>
    <xf numFmtId="0" fontId="34" fillId="9" borderId="23" applyNumberFormat="0" applyFont="0" applyAlignment="0" applyProtection="0"/>
    <xf numFmtId="0" fontId="30" fillId="12" borderId="22" applyNumberFormat="0" applyAlignment="0" applyProtection="0"/>
    <xf numFmtId="0" fontId="23" fillId="21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4" fillId="9" borderId="23" applyNumberFormat="0" applyFon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5" fillId="21" borderId="24" applyNumberFormat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4" fillId="9" borderId="27" applyNumberFormat="0" applyFont="0" applyAlignment="0" applyProtection="0"/>
    <xf numFmtId="0" fontId="30" fillId="12" borderId="26" applyNumberFormat="0" applyAlignment="0" applyProtection="0"/>
    <xf numFmtId="0" fontId="23" fillId="21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23" fillId="21" borderId="26" applyNumberFormat="0" applyAlignment="0" applyProtection="0"/>
    <xf numFmtId="0" fontId="34" fillId="9" borderId="27" applyNumberFormat="0" applyFont="0" applyAlignment="0" applyProtection="0"/>
    <xf numFmtId="0" fontId="35" fillId="21" borderId="28" applyNumberFormat="0" applyAlignment="0" applyProtection="0"/>
    <xf numFmtId="0" fontId="37" fillId="0" borderId="29" applyNumberFormat="0" applyFill="0" applyAlignment="0" applyProtection="0"/>
    <xf numFmtId="0" fontId="34" fillId="9" borderId="27" applyNumberFormat="0" applyFon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34" fillId="9" borderId="27" applyNumberFormat="0" applyFont="0" applyAlignment="0" applyProtection="0"/>
    <xf numFmtId="0" fontId="30" fillId="12" borderId="26" applyNumberFormat="0" applyAlignment="0" applyProtection="0"/>
    <xf numFmtId="0" fontId="23" fillId="21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0" fillId="12" borderId="26" applyNumberForma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4" fillId="9" borderId="27" applyNumberFormat="0" applyFon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5" fillId="21" borderId="28" applyNumberFormat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37" fillId="0" borderId="29" applyNumberFormat="0" applyFill="0" applyAlignment="0" applyProtection="0"/>
    <xf numFmtId="0" fontId="23" fillId="21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4" fillId="9" borderId="31" applyNumberFormat="0" applyFont="0" applyAlignment="0" applyProtection="0"/>
    <xf numFmtId="0" fontId="30" fillId="12" borderId="30" applyNumberFormat="0" applyAlignment="0" applyProtection="0"/>
    <xf numFmtId="0" fontId="23" fillId="21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23" fillId="21" borderId="30" applyNumberFormat="0" applyAlignment="0" applyProtection="0"/>
    <xf numFmtId="0" fontId="34" fillId="9" borderId="31" applyNumberFormat="0" applyFont="0" applyAlignment="0" applyProtection="0"/>
    <xf numFmtId="0" fontId="35" fillId="21" borderId="32" applyNumberFormat="0" applyAlignment="0" applyProtection="0"/>
    <xf numFmtId="0" fontId="37" fillId="0" borderId="33" applyNumberFormat="0" applyFill="0" applyAlignment="0" applyProtection="0"/>
    <xf numFmtId="0" fontId="34" fillId="9" borderId="31" applyNumberFormat="0" applyFon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23" fillId="21" borderId="30" applyNumberFormat="0" applyAlignment="0" applyProtection="0"/>
    <xf numFmtId="0" fontId="34" fillId="9" borderId="31" applyNumberFormat="0" applyFont="0" applyAlignment="0" applyProtection="0"/>
    <xf numFmtId="0" fontId="30" fillId="12" borderId="30" applyNumberFormat="0" applyAlignment="0" applyProtection="0"/>
    <xf numFmtId="0" fontId="23" fillId="21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0" fillId="12" borderId="30" applyNumberForma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4" fillId="9" borderId="31" applyNumberFormat="0" applyFon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5" fillId="21" borderId="32" applyNumberFormat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44" fontId="4" fillId="0" borderId="0" applyFont="0" applyFill="0" applyBorder="0" applyAlignment="0" applyProtection="0"/>
    <xf numFmtId="0" fontId="4" fillId="0" borderId="0"/>
    <xf numFmtId="0" fontId="44" fillId="0" borderId="0" applyNumberFormat="0" applyFill="0" applyBorder="0" applyAlignment="0" applyProtection="0"/>
    <xf numFmtId="0" fontId="45" fillId="0" borderId="34" applyNumberFormat="0" applyFill="0" applyAlignment="0" applyProtection="0"/>
    <xf numFmtId="0" fontId="46" fillId="0" borderId="35" applyNumberFormat="0" applyFill="0" applyAlignment="0" applyProtection="0"/>
    <xf numFmtId="0" fontId="47" fillId="0" borderId="36" applyNumberFormat="0" applyFill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1" fillId="28" borderId="37" applyNumberFormat="0" applyAlignment="0" applyProtection="0"/>
    <xf numFmtId="0" fontId="52" fillId="29" borderId="38" applyNumberFormat="0" applyAlignment="0" applyProtection="0"/>
    <xf numFmtId="0" fontId="53" fillId="29" borderId="37" applyNumberFormat="0" applyAlignment="0" applyProtection="0"/>
    <xf numFmtId="0" fontId="54" fillId="0" borderId="39" applyNumberFormat="0" applyFill="0" applyAlignment="0" applyProtection="0"/>
    <xf numFmtId="0" fontId="55" fillId="30" borderId="4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42" applyNumberFormat="0" applyFill="0" applyAlignment="0" applyProtection="0"/>
    <xf numFmtId="0" fontId="5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59" fillId="55" borderId="0" applyNumberFormat="0" applyBorder="0" applyAlignment="0" applyProtection="0"/>
    <xf numFmtId="0" fontId="30" fillId="12" borderId="56" applyNumberFormat="0" applyAlignment="0" applyProtection="0"/>
    <xf numFmtId="0" fontId="23" fillId="21" borderId="72" applyNumberFormat="0" applyAlignment="0" applyProtection="0"/>
    <xf numFmtId="0" fontId="35" fillId="21" borderId="54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7" fillId="0" borderId="63" applyNumberFormat="0" applyFill="0" applyAlignment="0" applyProtection="0"/>
    <xf numFmtId="0" fontId="23" fillId="21" borderId="64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5" fillId="21" borderId="66" applyNumberFormat="0" applyAlignment="0" applyProtection="0"/>
    <xf numFmtId="0" fontId="37" fillId="0" borderId="63" applyNumberFormat="0" applyFill="0" applyAlignment="0" applyProtection="0"/>
    <xf numFmtId="0" fontId="35" fillId="21" borderId="62" applyNumberFormat="0" applyAlignment="0" applyProtection="0"/>
    <xf numFmtId="0" fontId="35" fillId="21" borderId="74" applyNumberFormat="0" applyAlignment="0" applyProtection="0"/>
    <xf numFmtId="0" fontId="34" fillId="9" borderId="69" applyNumberFormat="0" applyFont="0" applyAlignment="0" applyProtection="0"/>
    <xf numFmtId="0" fontId="35" fillId="21" borderId="74" applyNumberFormat="0" applyAlignment="0" applyProtection="0"/>
    <xf numFmtId="0" fontId="23" fillId="21" borderId="64" applyNumberFormat="0" applyAlignment="0" applyProtection="0"/>
    <xf numFmtId="0" fontId="35" fillId="21" borderId="66" applyNumberFormat="0" applyAlignment="0" applyProtection="0"/>
    <xf numFmtId="0" fontId="23" fillId="21" borderId="43" applyNumberFormat="0" applyAlignment="0" applyProtection="0"/>
    <xf numFmtId="0" fontId="30" fillId="12" borderId="68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0" fillId="12" borderId="43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35" fillId="21" borderId="62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4" fillId="9" borderId="44" applyNumberFormat="0" applyFont="0" applyAlignment="0" applyProtection="0"/>
    <xf numFmtId="0" fontId="35" fillId="21" borderId="45" applyNumberFormat="0" applyAlignment="0" applyProtection="0"/>
    <xf numFmtId="0" fontId="23" fillId="21" borderId="72" applyNumberFormat="0" applyAlignment="0" applyProtection="0"/>
    <xf numFmtId="0" fontId="35" fillId="21" borderId="74" applyNumberFormat="0" applyAlignment="0" applyProtection="0"/>
    <xf numFmtId="0" fontId="30" fillId="12" borderId="56" applyNumberFormat="0" applyAlignment="0" applyProtection="0"/>
    <xf numFmtId="0" fontId="37" fillId="0" borderId="46" applyNumberFormat="0" applyFill="0" applyAlignment="0" applyProtection="0"/>
    <xf numFmtId="0" fontId="30" fillId="12" borderId="72" applyNumberForma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72" applyNumberFormat="0" applyAlignment="0" applyProtection="0"/>
    <xf numFmtId="0" fontId="23" fillId="21" borderId="52" applyNumberFormat="0" applyAlignment="0" applyProtection="0"/>
    <xf numFmtId="0" fontId="23" fillId="21" borderId="68" applyNumberFormat="0" applyAlignment="0" applyProtection="0"/>
    <xf numFmtId="0" fontId="37" fillId="0" borderId="71" applyNumberFormat="0" applyFill="0" applyAlignment="0" applyProtection="0"/>
    <xf numFmtId="0" fontId="34" fillId="9" borderId="61" applyNumberFormat="0" applyFont="0" applyAlignment="0" applyProtection="0"/>
    <xf numFmtId="0" fontId="23" fillId="21" borderId="60" applyNumberFormat="0" applyAlignment="0" applyProtection="0"/>
    <xf numFmtId="0" fontId="23" fillId="21" borderId="72" applyNumberFormat="0" applyAlignment="0" applyProtection="0"/>
    <xf numFmtId="0" fontId="37" fillId="0" borderId="75" applyNumberFormat="0" applyFill="0" applyAlignment="0" applyProtection="0"/>
    <xf numFmtId="0" fontId="23" fillId="21" borderId="60" applyNumberFormat="0" applyAlignment="0" applyProtection="0"/>
    <xf numFmtId="0" fontId="35" fillId="21" borderId="66" applyNumberFormat="0" applyAlignment="0" applyProtection="0"/>
    <xf numFmtId="0" fontId="37" fillId="0" borderId="63" applyNumberFormat="0" applyFill="0" applyAlignment="0" applyProtection="0"/>
    <xf numFmtId="0" fontId="30" fillId="12" borderId="60" applyNumberForma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23" fillId="21" borderId="60" applyNumberFormat="0" applyAlignment="0" applyProtection="0"/>
    <xf numFmtId="0" fontId="34" fillId="9" borderId="73" applyNumberFormat="0" applyFon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5" fillId="21" borderId="70" applyNumberFormat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4" applyNumberFormat="0" applyAlignment="0" applyProtection="0"/>
    <xf numFmtId="0" fontId="30" fillId="12" borderId="72" applyNumberFormat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37" fillId="0" borderId="75" applyNumberFormat="0" applyFill="0" applyAlignment="0" applyProtection="0"/>
    <xf numFmtId="0" fontId="30" fillId="12" borderId="72" applyNumberFormat="0" applyAlignment="0" applyProtection="0"/>
    <xf numFmtId="0" fontId="23" fillId="21" borderId="64" applyNumberFormat="0" applyAlignment="0" applyProtection="0"/>
    <xf numFmtId="0" fontId="35" fillId="21" borderId="7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23" fillId="21" borderId="64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23" fillId="21" borderId="43" applyNumberFormat="0" applyAlignment="0" applyProtection="0"/>
    <xf numFmtId="0" fontId="23" fillId="21" borderId="43" applyNumberFormat="0" applyAlignment="0" applyProtection="0"/>
    <xf numFmtId="0" fontId="23" fillId="21" borderId="43" applyNumberFormat="0" applyAlignment="0" applyProtection="0"/>
    <xf numFmtId="0" fontId="23" fillId="21" borderId="43" applyNumberFormat="0" applyAlignment="0" applyProtection="0"/>
    <xf numFmtId="0" fontId="23" fillId="21" borderId="43" applyNumberForma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4" fillId="9" borderId="65" applyNumberFormat="0" applyFont="0" applyAlignment="0" applyProtection="0"/>
    <xf numFmtId="0" fontId="23" fillId="21" borderId="72" applyNumberFormat="0" applyAlignment="0" applyProtection="0"/>
    <xf numFmtId="0" fontId="34" fillId="9" borderId="65" applyNumberFormat="0" applyFont="0" applyAlignment="0" applyProtection="0"/>
    <xf numFmtId="0" fontId="23" fillId="21" borderId="56" applyNumberFormat="0" applyAlignment="0" applyProtection="0"/>
    <xf numFmtId="0" fontId="30" fillId="12" borderId="68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5" fillId="21" borderId="58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4" fillId="9" borderId="65" applyNumberFormat="0" applyFont="0" applyAlignment="0" applyProtection="0"/>
    <xf numFmtId="0" fontId="37" fillId="0" borderId="67" applyNumberFormat="0" applyFill="0" applyAlignment="0" applyProtection="0"/>
    <xf numFmtId="0" fontId="30" fillId="12" borderId="43" applyNumberFormat="0" applyAlignment="0" applyProtection="0"/>
    <xf numFmtId="0" fontId="30" fillId="12" borderId="43" applyNumberFormat="0" applyAlignment="0" applyProtection="0"/>
    <xf numFmtId="0" fontId="30" fillId="12" borderId="43" applyNumberFormat="0" applyAlignment="0" applyProtection="0"/>
    <xf numFmtId="0" fontId="30" fillId="12" borderId="43" applyNumberFormat="0" applyAlignment="0" applyProtection="0"/>
    <xf numFmtId="0" fontId="30" fillId="12" borderId="43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23" fillId="21" borderId="68" applyNumberFormat="0" applyAlignment="0" applyProtection="0"/>
    <xf numFmtId="0" fontId="34" fillId="9" borderId="73" applyNumberFormat="0" applyFont="0" applyAlignment="0" applyProtection="0"/>
    <xf numFmtId="0" fontId="34" fillId="9" borderId="44" applyNumberFormat="0" applyFont="0" applyAlignment="0" applyProtection="0"/>
    <xf numFmtId="0" fontId="34" fillId="9" borderId="44" applyNumberFormat="0" applyFont="0" applyAlignment="0" applyProtection="0"/>
    <xf numFmtId="0" fontId="34" fillId="9" borderId="44" applyNumberFormat="0" applyFont="0" applyAlignment="0" applyProtection="0"/>
    <xf numFmtId="0" fontId="34" fillId="9" borderId="44" applyNumberFormat="0" applyFont="0" applyAlignment="0" applyProtection="0"/>
    <xf numFmtId="0" fontId="34" fillId="9" borderId="44" applyNumberFormat="0" applyFont="0" applyAlignment="0" applyProtection="0"/>
    <xf numFmtId="0" fontId="35" fillId="21" borderId="45" applyNumberFormat="0" applyAlignment="0" applyProtection="0"/>
    <xf numFmtId="0" fontId="35" fillId="21" borderId="45" applyNumberFormat="0" applyAlignment="0" applyProtection="0"/>
    <xf numFmtId="0" fontId="35" fillId="21" borderId="45" applyNumberFormat="0" applyAlignment="0" applyProtection="0"/>
    <xf numFmtId="0" fontId="35" fillId="21" borderId="45" applyNumberFormat="0" applyAlignment="0" applyProtection="0"/>
    <xf numFmtId="0" fontId="35" fillId="21" borderId="45" applyNumberFormat="0" applyAlignment="0" applyProtection="0"/>
    <xf numFmtId="0" fontId="23" fillId="21" borderId="56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4" fillId="9" borderId="61" applyNumberFormat="0" applyFont="0" applyAlignment="0" applyProtection="0"/>
    <xf numFmtId="0" fontId="3" fillId="0" borderId="0"/>
    <xf numFmtId="0" fontId="34" fillId="9" borderId="65" applyNumberFormat="0" applyFon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0" fillId="12" borderId="64" applyNumberFormat="0" applyAlignment="0" applyProtection="0"/>
    <xf numFmtId="0" fontId="3" fillId="0" borderId="0"/>
    <xf numFmtId="0" fontId="34" fillId="9" borderId="57" applyNumberFormat="0" applyFont="0" applyAlignment="0" applyProtection="0"/>
    <xf numFmtId="0" fontId="23" fillId="21" borderId="64" applyNumberFormat="0" applyAlignment="0" applyProtection="0"/>
    <xf numFmtId="0" fontId="37" fillId="0" borderId="71" applyNumberFormat="0" applyFill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" fillId="0" borderId="0"/>
    <xf numFmtId="0" fontId="3" fillId="0" borderId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" fillId="0" borderId="0"/>
    <xf numFmtId="0" fontId="3" fillId="0" borderId="0"/>
    <xf numFmtId="0" fontId="23" fillId="21" borderId="48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7" fillId="0" borderId="63" applyNumberFormat="0" applyFill="0" applyAlignment="0" applyProtection="0"/>
    <xf numFmtId="0" fontId="35" fillId="21" borderId="70" applyNumberFormat="0" applyAlignment="0" applyProtection="0"/>
    <xf numFmtId="0" fontId="23" fillId="21" borderId="64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4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4" fillId="9" borderId="49" applyNumberFormat="0" applyFon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23" fillId="21" borderId="48" applyNumberFormat="0" applyAlignment="0" applyProtection="0"/>
    <xf numFmtId="0" fontId="34" fillId="9" borderId="49" applyNumberFormat="0" applyFont="0" applyAlignment="0" applyProtection="0"/>
    <xf numFmtId="0" fontId="30" fillId="12" borderId="48" applyNumberFormat="0" applyAlignment="0" applyProtection="0"/>
    <xf numFmtId="0" fontId="23" fillId="21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0" fillId="12" borderId="48" applyNumberForma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4" fillId="9" borderId="49" applyNumberFormat="0" applyFon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5" fillId="21" borderId="50" applyNumberFormat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51" applyNumberFormat="0" applyFill="0" applyAlignment="0" applyProtection="0"/>
    <xf numFmtId="0" fontId="37" fillId="0" borderId="67" applyNumberFormat="0" applyFill="0" applyAlignment="0" applyProtection="0"/>
    <xf numFmtId="0" fontId="23" fillId="21" borderId="64" applyNumberFormat="0" applyAlignment="0" applyProtection="0"/>
    <xf numFmtId="0" fontId="23" fillId="21" borderId="56" applyNumberFormat="0" applyAlignment="0" applyProtection="0"/>
    <xf numFmtId="0" fontId="35" fillId="21" borderId="66" applyNumberFormat="0" applyAlignment="0" applyProtection="0"/>
    <xf numFmtId="0" fontId="34" fillId="9" borderId="57" applyNumberFormat="0" applyFont="0" applyAlignment="0" applyProtection="0"/>
    <xf numFmtId="0" fontId="37" fillId="0" borderId="59" applyNumberFormat="0" applyFill="0" applyAlignment="0" applyProtection="0"/>
    <xf numFmtId="0" fontId="34" fillId="9" borderId="65" applyNumberFormat="0" applyFon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23" fillId="21" borderId="68" applyNumberFormat="0" applyAlignment="0" applyProtection="0"/>
    <xf numFmtId="0" fontId="34" fillId="9" borderId="57" applyNumberFormat="0" applyFont="0" applyAlignment="0" applyProtection="0"/>
    <xf numFmtId="0" fontId="23" fillId="21" borderId="64" applyNumberFormat="0" applyAlignment="0" applyProtection="0"/>
    <xf numFmtId="0" fontId="30" fillId="12" borderId="56" applyNumberFormat="0" applyAlignment="0" applyProtection="0"/>
    <xf numFmtId="0" fontId="35" fillId="21" borderId="54" applyNumberFormat="0" applyAlignment="0" applyProtection="0"/>
    <xf numFmtId="0" fontId="34" fillId="9" borderId="61" applyNumberFormat="0" applyFon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34" fillId="9" borderId="69" applyNumberFormat="0" applyFont="0" applyAlignment="0" applyProtection="0"/>
    <xf numFmtId="0" fontId="34" fillId="9" borderId="73" applyNumberFormat="0" applyFont="0" applyAlignment="0" applyProtection="0"/>
    <xf numFmtId="0" fontId="23" fillId="21" borderId="52" applyNumberFormat="0" applyAlignment="0" applyProtection="0"/>
    <xf numFmtId="0" fontId="35" fillId="21" borderId="66" applyNumberFormat="0" applyAlignment="0" applyProtection="0"/>
    <xf numFmtId="0" fontId="34" fillId="9" borderId="69" applyNumberFormat="0" applyFont="0" applyAlignment="0" applyProtection="0"/>
    <xf numFmtId="0" fontId="35" fillId="21" borderId="62" applyNumberFormat="0" applyAlignment="0" applyProtection="0"/>
    <xf numFmtId="0" fontId="30" fillId="12" borderId="60" applyNumberFormat="0" applyAlignment="0" applyProtection="0"/>
    <xf numFmtId="0" fontId="30" fillId="12" borderId="68" applyNumberFormat="0" applyAlignment="0" applyProtection="0"/>
    <xf numFmtId="0" fontId="30" fillId="12" borderId="72" applyNumberFormat="0" applyAlignment="0" applyProtection="0"/>
    <xf numFmtId="0" fontId="30" fillId="12" borderId="60" applyNumberFormat="0" applyAlignment="0" applyProtection="0"/>
    <xf numFmtId="0" fontId="3" fillId="0" borderId="0"/>
    <xf numFmtId="0" fontId="3" fillId="31" borderId="41" applyNumberFormat="0" applyFon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4" fillId="9" borderId="61" applyNumberFormat="0" applyFont="0" applyAlignment="0" applyProtection="0"/>
    <xf numFmtId="0" fontId="37" fillId="0" borderId="63" applyNumberFormat="0" applyFill="0" applyAlignment="0" applyProtection="0"/>
    <xf numFmtId="0" fontId="23" fillId="21" borderId="52" applyNumberFormat="0" applyAlignment="0" applyProtection="0"/>
    <xf numFmtId="0" fontId="37" fillId="0" borderId="63" applyNumberFormat="0" applyFill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23" fillId="21" borderId="72" applyNumberFormat="0" applyAlignment="0" applyProtection="0"/>
    <xf numFmtId="0" fontId="23" fillId="21" borderId="64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60" applyNumberFormat="0" applyAlignment="0" applyProtection="0"/>
    <xf numFmtId="0" fontId="23" fillId="21" borderId="52" applyNumberFormat="0" applyAlignment="0" applyProtection="0"/>
    <xf numFmtId="0" fontId="34" fillId="9" borderId="61" applyNumberFormat="0" applyFon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4" fillId="9" borderId="53" applyNumberFormat="0" applyFon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23" fillId="21" borderId="52" applyNumberFormat="0" applyAlignment="0" applyProtection="0"/>
    <xf numFmtId="0" fontId="34" fillId="9" borderId="53" applyNumberFormat="0" applyFont="0" applyAlignment="0" applyProtection="0"/>
    <xf numFmtId="0" fontId="30" fillId="12" borderId="52" applyNumberFormat="0" applyAlignment="0" applyProtection="0"/>
    <xf numFmtId="0" fontId="23" fillId="21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0" fillId="12" borderId="52" applyNumberForma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4" fillId="9" borderId="53" applyNumberFormat="0" applyFon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5" fillId="21" borderId="54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23" fillId="21" borderId="60" applyNumberFormat="0" applyAlignment="0" applyProtection="0"/>
    <xf numFmtId="0" fontId="35" fillId="21" borderId="70" applyNumberFormat="0" applyAlignment="0" applyProtection="0"/>
    <xf numFmtId="0" fontId="23" fillId="21" borderId="68" applyNumberFormat="0" applyAlignment="0" applyProtection="0"/>
    <xf numFmtId="0" fontId="30" fillId="12" borderId="60" applyNumberFormat="0" applyAlignment="0" applyProtection="0"/>
    <xf numFmtId="0" fontId="30" fillId="12" borderId="68" applyNumberFormat="0" applyAlignment="0" applyProtection="0"/>
    <xf numFmtId="0" fontId="23" fillId="21" borderId="72" applyNumberFormat="0" applyAlignment="0" applyProtection="0"/>
    <xf numFmtId="0" fontId="23" fillId="21" borderId="60" applyNumberFormat="0" applyAlignment="0" applyProtection="0"/>
    <xf numFmtId="0" fontId="35" fillId="21" borderId="62" applyNumberFormat="0" applyAlignment="0" applyProtection="0"/>
    <xf numFmtId="0" fontId="34" fillId="9" borderId="61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6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7" fillId="0" borderId="59" applyNumberFormat="0" applyFill="0" applyAlignment="0" applyProtection="0"/>
    <xf numFmtId="0" fontId="35" fillId="21" borderId="70" applyNumberFormat="0" applyAlignment="0" applyProtection="0"/>
    <xf numFmtId="0" fontId="30" fillId="12" borderId="56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7" fillId="0" borderId="59" applyNumberFormat="0" applyFill="0" applyAlignment="0" applyProtection="0"/>
    <xf numFmtId="0" fontId="23" fillId="21" borderId="64" applyNumberFormat="0" applyAlignment="0" applyProtection="0"/>
    <xf numFmtId="0" fontId="34" fillId="9" borderId="69" applyNumberFormat="0" applyFont="0" applyAlignment="0" applyProtection="0"/>
    <xf numFmtId="0" fontId="34" fillId="9" borderId="73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4" fillId="9" borderId="65" applyNumberFormat="0" applyFont="0" applyAlignment="0" applyProtection="0"/>
    <xf numFmtId="0" fontId="37" fillId="0" borderId="67" applyNumberFormat="0" applyFill="0" applyAlignment="0" applyProtection="0"/>
    <xf numFmtId="0" fontId="23" fillId="21" borderId="56" applyNumberFormat="0" applyAlignment="0" applyProtection="0"/>
    <xf numFmtId="0" fontId="34" fillId="9" borderId="65" applyNumberFormat="0" applyFont="0" applyAlignment="0" applyProtection="0"/>
    <xf numFmtId="0" fontId="37" fillId="0" borderId="75" applyNumberFormat="0" applyFill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64" applyNumberFormat="0" applyAlignment="0" applyProtection="0"/>
    <xf numFmtId="0" fontId="23" fillId="21" borderId="56" applyNumberFormat="0" applyAlignment="0" applyProtection="0"/>
    <xf numFmtId="0" fontId="30" fillId="12" borderId="64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4" fillId="9" borderId="57" applyNumberFormat="0" applyFon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23" fillId="21" borderId="56" applyNumberFormat="0" applyAlignment="0" applyProtection="0"/>
    <xf numFmtId="0" fontId="34" fillId="9" borderId="57" applyNumberFormat="0" applyFont="0" applyAlignment="0" applyProtection="0"/>
    <xf numFmtId="0" fontId="30" fillId="12" borderId="56" applyNumberFormat="0" applyAlignment="0" applyProtection="0"/>
    <xf numFmtId="0" fontId="23" fillId="21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0" fillId="12" borderId="56" applyNumberForma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4" fillId="9" borderId="57" applyNumberFormat="0" applyFon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5" fillId="21" borderId="58" applyNumberFormat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7" fillId="0" borderId="59" applyNumberFormat="0" applyFill="0" applyAlignment="0" applyProtection="0"/>
    <xf numFmtId="0" fontId="30" fillId="12" borderId="64" applyNumberFormat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23" fillId="21" borderId="72" applyNumberFormat="0" applyAlignment="0" applyProtection="0"/>
    <xf numFmtId="0" fontId="30" fillId="12" borderId="64" applyNumberFormat="0" applyAlignment="0" applyProtection="0"/>
    <xf numFmtId="0" fontId="30" fillId="12" borderId="68" applyNumberFormat="0" applyAlignment="0" applyProtection="0"/>
    <xf numFmtId="0" fontId="23" fillId="21" borderId="64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9" applyNumberFormat="0" applyFont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23" fillId="21" borderId="60" applyNumberFormat="0" applyAlignment="0" applyProtection="0"/>
    <xf numFmtId="0" fontId="23" fillId="21" borderId="72" applyNumberFormat="0" applyAlignment="0" applyProtection="0"/>
    <xf numFmtId="0" fontId="30" fillId="12" borderId="60" applyNumberFormat="0" applyAlignment="0" applyProtection="0"/>
    <xf numFmtId="0" fontId="23" fillId="21" borderId="68" applyNumberFormat="0" applyAlignment="0" applyProtection="0"/>
    <xf numFmtId="0" fontId="37" fillId="0" borderId="63" applyNumberFormat="0" applyFill="0" applyAlignment="0" applyProtection="0"/>
    <xf numFmtId="0" fontId="23" fillId="21" borderId="68" applyNumberFormat="0" applyAlignment="0" applyProtection="0"/>
    <xf numFmtId="0" fontId="37" fillId="0" borderId="67" applyNumberFormat="0" applyFill="0" applyAlignment="0" applyProtection="0"/>
    <xf numFmtId="0" fontId="35" fillId="21" borderId="70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4" fillId="9" borderId="69" applyNumberFormat="0" applyFont="0" applyAlignment="0" applyProtection="0"/>
    <xf numFmtId="0" fontId="37" fillId="0" borderId="71" applyNumberFormat="0" applyFill="0" applyAlignment="0" applyProtection="0"/>
    <xf numFmtId="0" fontId="23" fillId="21" borderId="60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8" applyNumberFormat="0" applyAlignment="0" applyProtection="0"/>
    <xf numFmtId="0" fontId="23" fillId="21" borderId="60" applyNumberFormat="0" applyAlignment="0" applyProtection="0"/>
    <xf numFmtId="0" fontId="30" fillId="12" borderId="68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4" fillId="9" borderId="61" applyNumberFormat="0" applyFon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23" fillId="21" borderId="60" applyNumberFormat="0" applyAlignment="0" applyProtection="0"/>
    <xf numFmtId="0" fontId="34" fillId="9" borderId="61" applyNumberFormat="0" applyFont="0" applyAlignment="0" applyProtection="0"/>
    <xf numFmtId="0" fontId="30" fillId="12" borderId="60" applyNumberFormat="0" applyAlignment="0" applyProtection="0"/>
    <xf numFmtId="0" fontId="23" fillId="21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0" fillId="12" borderId="60" applyNumberForma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4" fillId="9" borderId="61" applyNumberFormat="0" applyFon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5" fillId="21" borderId="62" applyNumberFormat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7" fillId="0" borderId="63" applyNumberFormat="0" applyFill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72" applyNumberFormat="0" applyAlignment="0" applyProtection="0"/>
    <xf numFmtId="0" fontId="23" fillId="21" borderId="68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73" applyNumberFormat="0" applyFont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23" fillId="21" borderId="72" applyNumberFormat="0" applyAlignment="0" applyProtection="0"/>
    <xf numFmtId="0" fontId="37" fillId="0" borderId="67" applyNumberFormat="0" applyFill="0" applyAlignment="0" applyProtection="0"/>
    <xf numFmtId="0" fontId="23" fillId="21" borderId="72" applyNumberFormat="0" applyAlignment="0" applyProtection="0"/>
    <xf numFmtId="0" fontId="37" fillId="0" borderId="71" applyNumberFormat="0" applyFill="0" applyAlignment="0" applyProtection="0"/>
    <xf numFmtId="0" fontId="35" fillId="21" borderId="74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4" fillId="9" borderId="73" applyNumberFormat="0" applyFont="0" applyAlignment="0" applyProtection="0"/>
    <xf numFmtId="0" fontId="37" fillId="0" borderId="75" applyNumberFormat="0" applyFill="0" applyAlignment="0" applyProtection="0"/>
    <xf numFmtId="0" fontId="23" fillId="21" borderId="64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72" applyNumberFormat="0" applyAlignment="0" applyProtection="0"/>
    <xf numFmtId="0" fontId="23" fillId="21" borderId="64" applyNumberFormat="0" applyAlignment="0" applyProtection="0"/>
    <xf numFmtId="0" fontId="30" fillId="12" borderId="72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4" fillId="9" borderId="65" applyNumberFormat="0" applyFon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23" fillId="21" borderId="64" applyNumberFormat="0" applyAlignment="0" applyProtection="0"/>
    <xf numFmtId="0" fontId="34" fillId="9" borderId="65" applyNumberFormat="0" applyFont="0" applyAlignment="0" applyProtection="0"/>
    <xf numFmtId="0" fontId="30" fillId="12" borderId="64" applyNumberFormat="0" applyAlignment="0" applyProtection="0"/>
    <xf numFmtId="0" fontId="23" fillId="21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0" fillId="12" borderId="64" applyNumberForma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4" fillId="9" borderId="65" applyNumberFormat="0" applyFon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5" fillId="21" borderId="66" applyNumberFormat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7" fillId="0" borderId="67" applyNumberFormat="0" applyFill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7" fillId="0" borderId="71" applyNumberFormat="0" applyFill="0" applyAlignment="0" applyProtection="0"/>
    <xf numFmtId="0" fontId="37" fillId="0" borderId="75" applyNumberFormat="0" applyFill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4" fillId="9" borderId="69" applyNumberFormat="0" applyFon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23" fillId="21" borderId="68" applyNumberFormat="0" applyAlignment="0" applyProtection="0"/>
    <xf numFmtId="0" fontId="34" fillId="9" borderId="69" applyNumberFormat="0" applyFont="0" applyAlignment="0" applyProtection="0"/>
    <xf numFmtId="0" fontId="30" fillId="12" borderId="68" applyNumberFormat="0" applyAlignment="0" applyProtection="0"/>
    <xf numFmtId="0" fontId="23" fillId="21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0" fillId="12" borderId="68" applyNumberForma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4" fillId="9" borderId="69" applyNumberFormat="0" applyFon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5" fillId="21" borderId="70" applyNumberFormat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7" fillId="0" borderId="71" applyNumberFormat="0" applyFill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7" fillId="0" borderId="75" applyNumberFormat="0" applyFill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4" fillId="9" borderId="73" applyNumberFormat="0" applyFon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4" fillId="9" borderId="73" applyNumberFormat="0" applyFont="0" applyAlignment="0" applyProtection="0"/>
    <xf numFmtId="0" fontId="30" fillId="12" borderId="72" applyNumberFormat="0" applyAlignment="0" applyProtection="0"/>
    <xf numFmtId="0" fontId="23" fillId="21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0" fillId="12" borderId="85" applyNumberFormat="0" applyAlignment="0" applyProtection="0"/>
    <xf numFmtId="0" fontId="37" fillId="0" borderId="88" applyNumberFormat="0" applyFill="0" applyAlignment="0" applyProtection="0"/>
    <xf numFmtId="0" fontId="35" fillId="21" borderId="87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23" fillId="21" borderId="7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" fillId="0" borderId="0"/>
    <xf numFmtId="0" fontId="23" fillId="21" borderId="77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4" fillId="9" borderId="78" applyNumberFormat="0" applyFon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23" fillId="21" borderId="77" applyNumberFormat="0" applyAlignment="0" applyProtection="0"/>
    <xf numFmtId="0" fontId="34" fillId="9" borderId="78" applyNumberFormat="0" applyFont="0" applyAlignment="0" applyProtection="0"/>
    <xf numFmtId="0" fontId="30" fillId="12" borderId="77" applyNumberFormat="0" applyAlignment="0" applyProtection="0"/>
    <xf numFmtId="0" fontId="23" fillId="21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0" fillId="12" borderId="77" applyNumberForma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4" fillId="9" borderId="78" applyNumberFormat="0" applyFon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5" fillId="21" borderId="79" applyNumberFormat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0" fontId="37" fillId="0" borderId="80" applyNumberFormat="0" applyFill="0" applyAlignment="0" applyProtection="0"/>
    <xf numFmtId="44" fontId="2" fillId="0" borderId="0" applyFont="0" applyFill="0" applyBorder="0" applyAlignment="0" applyProtection="0"/>
    <xf numFmtId="0" fontId="2" fillId="0" borderId="0"/>
    <xf numFmtId="0" fontId="23" fillId="21" borderId="85" applyNumberFormat="0" applyAlignment="0" applyProtection="0"/>
    <xf numFmtId="0" fontId="35" fillId="21" borderId="87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23" fillId="21" borderId="72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0" fillId="12" borderId="72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7" fillId="0" borderId="75" applyNumberFormat="0" applyFill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23" fillId="21" borderId="72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30" fillId="12" borderId="72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4" fillId="9" borderId="73" applyNumberFormat="0" applyFon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35" fillId="21" borderId="74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7" fillId="0" borderId="75" applyNumberFormat="0" applyFill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7" fillId="0" borderId="84" applyNumberFormat="0" applyFill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4" fillId="9" borderId="82" applyNumberFormat="0" applyFon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23" fillId="21" borderId="81" applyNumberFormat="0" applyAlignment="0" applyProtection="0"/>
    <xf numFmtId="0" fontId="34" fillId="9" borderId="82" applyNumberFormat="0" applyFont="0" applyAlignment="0" applyProtection="0"/>
    <xf numFmtId="0" fontId="30" fillId="12" borderId="81" applyNumberFormat="0" applyAlignment="0" applyProtection="0"/>
    <xf numFmtId="0" fontId="23" fillId="21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0" fillId="12" borderId="81" applyNumberForma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4" fillId="9" borderId="82" applyNumberFormat="0" applyFon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5" fillId="21" borderId="83" applyNumberFormat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7" fillId="0" borderId="84" applyNumberFormat="0" applyFill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4" fillId="9" borderId="86" applyNumberFormat="0" applyFon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4" fillId="9" borderId="86" applyNumberFormat="0" applyFont="0" applyAlignment="0" applyProtection="0"/>
    <xf numFmtId="0" fontId="30" fillId="12" borderId="85" applyNumberFormat="0" applyAlignment="0" applyProtection="0"/>
    <xf numFmtId="0" fontId="23" fillId="21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23" fillId="21" borderId="85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0" fillId="12" borderId="85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7" fillId="0" borderId="88" applyNumberFormat="0" applyFill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23" fillId="21" borderId="85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30" fillId="12" borderId="85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4" fillId="9" borderId="86" applyNumberFormat="0" applyFon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35" fillId="21" borderId="87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7" fillId="0" borderId="88" applyNumberFormat="0" applyFill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7" fillId="0" borderId="92" applyNumberFormat="0" applyFill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4" fillId="9" borderId="90" applyNumberFormat="0" applyFon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23" fillId="21" borderId="89" applyNumberFormat="0" applyAlignment="0" applyProtection="0"/>
    <xf numFmtId="0" fontId="34" fillId="9" borderId="90" applyNumberFormat="0" applyFont="0" applyAlignment="0" applyProtection="0"/>
    <xf numFmtId="0" fontId="30" fillId="12" borderId="89" applyNumberFormat="0" applyAlignment="0" applyProtection="0"/>
    <xf numFmtId="0" fontId="23" fillId="21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0" fillId="12" borderId="89" applyNumberForma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4" fillId="9" borderId="90" applyNumberFormat="0" applyFon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5" fillId="21" borderId="91" applyNumberFormat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37" fillId="0" borderId="92" applyNumberFormat="0" applyFill="0" applyAlignment="0" applyProtection="0"/>
    <xf numFmtId="0" fontId="66" fillId="0" borderId="0"/>
    <xf numFmtId="0" fontId="7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0" fontId="9" fillId="0" borderId="0" xfId="2" applyFont="1"/>
    <xf numFmtId="0" fontId="9" fillId="0" borderId="0" xfId="2" applyFont="1" applyFill="1"/>
    <xf numFmtId="0" fontId="9" fillId="0" borderId="0" xfId="2" applyFont="1" applyAlignment="1">
      <alignment horizontal="right"/>
    </xf>
    <xf numFmtId="14" fontId="9" fillId="0" borderId="0" xfId="2" applyNumberFormat="1" applyFont="1"/>
    <xf numFmtId="0" fontId="10" fillId="0" borderId="0" xfId="2" applyFont="1"/>
    <xf numFmtId="0" fontId="11" fillId="0" borderId="0" xfId="2" applyFont="1" applyAlignment="1">
      <alignment horizontal="right"/>
    </xf>
    <xf numFmtId="14" fontId="10" fillId="0" borderId="0" xfId="2" applyNumberFormat="1" applyFont="1" applyAlignment="1">
      <alignment horizontal="left"/>
    </xf>
    <xf numFmtId="14" fontId="12" fillId="0" borderId="0" xfId="2" applyNumberFormat="1" applyFont="1"/>
    <xf numFmtId="16" fontId="9" fillId="0" borderId="0" xfId="2" applyNumberFormat="1" applyFont="1" applyAlignment="1"/>
    <xf numFmtId="16" fontId="9" fillId="0" borderId="0" xfId="2" applyNumberFormat="1" applyFont="1"/>
    <xf numFmtId="0" fontId="9" fillId="0" borderId="0" xfId="2" applyFont="1" applyAlignment="1"/>
    <xf numFmtId="164" fontId="9" fillId="0" borderId="0" xfId="2" applyNumberFormat="1" applyFont="1"/>
    <xf numFmtId="1" fontId="9" fillId="0" borderId="0" xfId="2" applyNumberFormat="1" applyFont="1"/>
    <xf numFmtId="0" fontId="13" fillId="0" borderId="0" xfId="2" applyFont="1"/>
    <xf numFmtId="0" fontId="9" fillId="0" borderId="0" xfId="3" applyFont="1" applyAlignment="1"/>
    <xf numFmtId="0" fontId="0" fillId="0" borderId="0" xfId="0" applyFill="1"/>
    <xf numFmtId="0" fontId="0" fillId="0" borderId="0" xfId="2" applyFont="1" applyAlignment="1">
      <alignment horizontal="center"/>
    </xf>
    <xf numFmtId="9" fontId="17" fillId="0" borderId="1" xfId="1" quotePrefix="1" applyFont="1" applyFill="1" applyBorder="1" applyAlignment="1">
      <alignment horizontal="center" vertical="top" wrapText="1"/>
    </xf>
    <xf numFmtId="0" fontId="15" fillId="0" borderId="0" xfId="2" applyFont="1" applyAlignment="1">
      <alignment horizontal="center"/>
    </xf>
    <xf numFmtId="0" fontId="15" fillId="0" borderId="0" xfId="2" applyFont="1"/>
    <xf numFmtId="0" fontId="16" fillId="2" borderId="3" xfId="2" applyFont="1" applyFill="1" applyBorder="1" applyAlignment="1">
      <alignment vertical="top"/>
    </xf>
    <xf numFmtId="0" fontId="15" fillId="2" borderId="0" xfId="2" applyFont="1" applyFill="1" applyBorder="1" applyAlignment="1">
      <alignment horizontal="right" vertical="top"/>
    </xf>
    <xf numFmtId="1" fontId="17" fillId="0" borderId="1" xfId="2" quotePrefix="1" applyNumberFormat="1" applyFont="1" applyFill="1" applyBorder="1" applyAlignment="1">
      <alignment horizontal="center" vertical="top" wrapText="1"/>
    </xf>
    <xf numFmtId="0" fontId="15" fillId="2" borderId="4" xfId="2" applyFont="1" applyFill="1" applyBorder="1" applyAlignment="1">
      <alignment horizontal="right" vertical="top"/>
    </xf>
    <xf numFmtId="0" fontId="15" fillId="0" borderId="0" xfId="2" applyFont="1" applyFill="1" applyAlignment="1">
      <alignment horizontal="center"/>
    </xf>
    <xf numFmtId="0" fontId="15" fillId="0" borderId="0" xfId="2" applyFont="1" applyFill="1"/>
    <xf numFmtId="0" fontId="16" fillId="2" borderId="7" xfId="2" applyFont="1" applyFill="1" applyBorder="1" applyAlignment="1">
      <alignment vertical="top"/>
    </xf>
    <xf numFmtId="0" fontId="15" fillId="2" borderId="6" xfId="2" applyFont="1" applyFill="1" applyBorder="1" applyAlignment="1">
      <alignment horizontal="right" vertical="top"/>
    </xf>
    <xf numFmtId="0" fontId="15" fillId="2" borderId="8" xfId="2" applyFont="1" applyFill="1" applyBorder="1" applyAlignment="1">
      <alignment horizontal="right" vertical="top"/>
    </xf>
    <xf numFmtId="164" fontId="18" fillId="3" borderId="1" xfId="2" applyNumberFormat="1" applyFont="1" applyFill="1" applyBorder="1" applyAlignment="1">
      <alignment horizontal="center" vertical="top" wrapText="1"/>
    </xf>
    <xf numFmtId="164" fontId="18" fillId="3" borderId="8" xfId="3" applyNumberFormat="1" applyFont="1" applyFill="1" applyBorder="1" applyAlignment="1">
      <alignment horizontal="center" vertical="top" wrapText="1"/>
    </xf>
    <xf numFmtId="164" fontId="18" fillId="3" borderId="1" xfId="2" quotePrefix="1" applyNumberFormat="1" applyFont="1" applyFill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/>
    </xf>
    <xf numFmtId="49" fontId="15" fillId="0" borderId="8" xfId="2" applyNumberFormat="1" applyFont="1" applyFill="1" applyBorder="1" applyAlignment="1">
      <alignment horizontal="left" vertical="top"/>
    </xf>
    <xf numFmtId="0" fontId="15" fillId="0" borderId="8" xfId="2" applyNumberFormat="1" applyFont="1" applyFill="1" applyBorder="1" applyAlignment="1">
      <alignment horizontal="left" vertical="top"/>
    </xf>
    <xf numFmtId="0" fontId="15" fillId="0" borderId="8" xfId="2" applyNumberFormat="1" applyFont="1" applyFill="1" applyBorder="1" applyAlignment="1">
      <alignment horizontal="center" vertical="top"/>
    </xf>
    <xf numFmtId="0" fontId="15" fillId="0" borderId="1" xfId="2" applyNumberFormat="1" applyFont="1" applyFill="1" applyBorder="1" applyAlignment="1">
      <alignment horizontal="center" vertical="top"/>
    </xf>
    <xf numFmtId="164" fontId="15" fillId="0" borderId="1" xfId="2" applyNumberFormat="1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/>
    </xf>
    <xf numFmtId="164" fontId="15" fillId="0" borderId="1" xfId="2" applyNumberFormat="1" applyFont="1" applyFill="1" applyBorder="1" applyAlignment="1">
      <alignment horizontal="center" vertical="top"/>
    </xf>
    <xf numFmtId="0" fontId="15" fillId="0" borderId="1" xfId="2" applyNumberFormat="1" applyFont="1" applyBorder="1" applyAlignment="1">
      <alignment horizontal="center"/>
    </xf>
    <xf numFmtId="0" fontId="15" fillId="0" borderId="1" xfId="2" applyNumberFormat="1" applyFont="1" applyBorder="1" applyAlignment="1">
      <alignment horizontal="left"/>
    </xf>
    <xf numFmtId="0" fontId="15" fillId="0" borderId="1" xfId="2" applyFont="1" applyBorder="1" applyAlignment="1">
      <alignment horizontal="center" vertical="top"/>
    </xf>
    <xf numFmtId="164" fontId="15" fillId="5" borderId="1" xfId="2" applyNumberFormat="1" applyFont="1" applyFill="1" applyBorder="1" applyAlignment="1">
      <alignment horizontal="center" vertical="top"/>
    </xf>
    <xf numFmtId="49" fontId="15" fillId="6" borderId="8" xfId="2" applyNumberFormat="1" applyFont="1" applyFill="1" applyBorder="1" applyAlignment="1">
      <alignment horizontal="left" vertical="top"/>
    </xf>
    <xf numFmtId="0" fontId="18" fillId="0" borderId="1" xfId="2" applyNumberFormat="1" applyFont="1" applyBorder="1" applyAlignment="1">
      <alignment horizontal="left"/>
    </xf>
    <xf numFmtId="0" fontId="18" fillId="0" borderId="8" xfId="2" applyNumberFormat="1" applyFont="1" applyBorder="1" applyAlignment="1">
      <alignment horizontal="left"/>
    </xf>
    <xf numFmtId="0" fontId="15" fillId="0" borderId="8" xfId="2" applyNumberFormat="1" applyFont="1" applyBorder="1" applyAlignment="1">
      <alignment horizontal="center"/>
    </xf>
    <xf numFmtId="0" fontId="15" fillId="23" borderId="1" xfId="2" applyNumberFormat="1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49" fontId="42" fillId="0" borderId="8" xfId="2" applyNumberFormat="1" applyFont="1" applyFill="1" applyBorder="1" applyAlignment="1">
      <alignment horizontal="left" vertical="top"/>
    </xf>
    <xf numFmtId="0" fontId="15" fillId="24" borderId="1" xfId="2" applyNumberFormat="1" applyFont="1" applyFill="1" applyBorder="1" applyAlignment="1">
      <alignment horizontal="left"/>
    </xf>
    <xf numFmtId="0" fontId="8" fillId="0" borderId="8" xfId="2" applyNumberFormat="1" applyFont="1" applyFill="1" applyBorder="1" applyAlignment="1">
      <alignment horizontal="left" vertical="top"/>
    </xf>
    <xf numFmtId="49" fontId="8" fillId="0" borderId="8" xfId="2" applyNumberFormat="1" applyFont="1" applyFill="1" applyBorder="1" applyAlignment="1">
      <alignment horizontal="left" vertical="top"/>
    </xf>
    <xf numFmtId="0" fontId="8" fillId="0" borderId="8" xfId="2" applyFont="1" applyBorder="1" applyAlignment="1">
      <alignment horizontal="center" vertical="top"/>
    </xf>
    <xf numFmtId="0" fontId="8" fillId="0" borderId="8" xfId="2" applyNumberFormat="1" applyFont="1" applyFill="1" applyBorder="1" applyAlignment="1">
      <alignment horizontal="center" vertical="top"/>
    </xf>
    <xf numFmtId="0" fontId="8" fillId="0" borderId="1" xfId="2" applyNumberFormat="1" applyFont="1" applyFill="1" applyBorder="1" applyAlignment="1">
      <alignment horizontal="center" vertical="top"/>
    </xf>
    <xf numFmtId="164" fontId="8" fillId="0" borderId="1" xfId="2" applyNumberFormat="1" applyFont="1" applyFill="1" applyBorder="1" applyAlignment="1">
      <alignment horizontal="center" vertical="top" wrapText="1"/>
    </xf>
    <xf numFmtId="1" fontId="8" fillId="0" borderId="1" xfId="2" applyNumberFormat="1" applyFont="1" applyFill="1" applyBorder="1" applyAlignment="1">
      <alignment horizontal="center" vertical="top" wrapText="1"/>
    </xf>
    <xf numFmtId="1" fontId="8" fillId="0" borderId="1" xfId="2" applyNumberFormat="1" applyFont="1" applyFill="1" applyBorder="1" applyAlignment="1">
      <alignment horizontal="center" vertical="top"/>
    </xf>
    <xf numFmtId="164" fontId="8" fillId="0" borderId="1" xfId="2" applyNumberFormat="1" applyFont="1" applyFill="1" applyBorder="1" applyAlignment="1">
      <alignment horizontal="center" vertical="top"/>
    </xf>
    <xf numFmtId="0" fontId="8" fillId="0" borderId="1" xfId="2" applyNumberFormat="1" applyFont="1" applyBorder="1" applyAlignment="1">
      <alignment horizontal="center"/>
    </xf>
    <xf numFmtId="0" fontId="40" fillId="0" borderId="1" xfId="2" applyNumberFormat="1" applyFont="1" applyBorder="1" applyAlignment="1">
      <alignment horizontal="left"/>
    </xf>
    <xf numFmtId="0" fontId="8" fillId="0" borderId="0" xfId="2" applyFont="1"/>
    <xf numFmtId="0" fontId="8" fillId="0" borderId="1" xfId="2" applyFont="1" applyBorder="1" applyAlignment="1">
      <alignment horizontal="center" vertical="top"/>
    </xf>
    <xf numFmtId="0" fontId="40" fillId="0" borderId="8" xfId="2" applyNumberFormat="1" applyFont="1" applyBorder="1" applyAlignment="1">
      <alignment horizontal="left"/>
    </xf>
    <xf numFmtId="0" fontId="8" fillId="0" borderId="8" xfId="2" applyNumberFormat="1" applyFont="1" applyBorder="1" applyAlignment="1">
      <alignment horizontal="center"/>
    </xf>
    <xf numFmtId="49" fontId="40" fillId="0" borderId="8" xfId="2" applyNumberFormat="1" applyFont="1" applyFill="1" applyBorder="1" applyAlignment="1">
      <alignment horizontal="left" vertical="top"/>
    </xf>
    <xf numFmtId="0" fontId="40" fillId="0" borderId="4" xfId="2" applyNumberFormat="1" applyFont="1" applyBorder="1" applyAlignment="1">
      <alignment horizontal="left"/>
    </xf>
    <xf numFmtId="0" fontId="8" fillId="0" borderId="4" xfId="2" applyNumberFormat="1" applyFont="1" applyBorder="1" applyAlignment="1">
      <alignment horizontal="center"/>
    </xf>
    <xf numFmtId="49" fontId="43" fillId="0" borderId="8" xfId="2" applyNumberFormat="1" applyFont="1" applyFill="1" applyBorder="1" applyAlignment="1">
      <alignment horizontal="left" vertical="top"/>
    </xf>
    <xf numFmtId="49" fontId="43" fillId="6" borderId="8" xfId="2" applyNumberFormat="1" applyFont="1" applyFill="1" applyBorder="1" applyAlignment="1">
      <alignment horizontal="left" vertical="top"/>
    </xf>
    <xf numFmtId="0" fontId="43" fillId="0" borderId="8" xfId="2" applyNumberFormat="1" applyFont="1" applyFill="1" applyBorder="1" applyAlignment="1">
      <alignment horizontal="left" vertical="top"/>
    </xf>
    <xf numFmtId="0" fontId="43" fillId="0" borderId="8" xfId="2" applyNumberFormat="1" applyFont="1" applyFill="1" applyBorder="1" applyAlignment="1">
      <alignment horizontal="center" vertical="top"/>
    </xf>
    <xf numFmtId="0" fontId="43" fillId="0" borderId="1" xfId="2" applyNumberFormat="1" applyFont="1" applyFill="1" applyBorder="1" applyAlignment="1">
      <alignment horizontal="center" vertical="top"/>
    </xf>
    <xf numFmtId="164" fontId="43" fillId="2" borderId="1" xfId="2" applyNumberFormat="1" applyFont="1" applyFill="1" applyBorder="1" applyAlignment="1">
      <alignment horizontal="center" vertical="top"/>
    </xf>
    <xf numFmtId="0" fontId="43" fillId="0" borderId="1" xfId="2" applyNumberFormat="1" applyFont="1" applyBorder="1" applyAlignment="1">
      <alignment horizontal="center"/>
    </xf>
    <xf numFmtId="0" fontId="43" fillId="0" borderId="8" xfId="2" applyNumberFormat="1" applyFont="1" applyBorder="1" applyAlignment="1">
      <alignment horizontal="left"/>
    </xf>
    <xf numFmtId="0" fontId="43" fillId="0" borderId="1" xfId="2" applyNumberFormat="1" applyFont="1" applyBorder="1" applyAlignment="1">
      <alignment horizontal="left"/>
    </xf>
    <xf numFmtId="164" fontId="43" fillId="2" borderId="1" xfId="2" applyNumberFormat="1" applyFont="1" applyFill="1" applyBorder="1" applyAlignment="1">
      <alignment horizontal="center" vertical="top" wrapText="1"/>
    </xf>
    <xf numFmtId="0" fontId="43" fillId="0" borderId="1" xfId="2" applyNumberFormat="1" applyFont="1" applyFill="1" applyBorder="1" applyAlignment="1">
      <alignment horizontal="left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14" fontId="8" fillId="0" borderId="0" xfId="2" applyNumberFormat="1" applyFont="1"/>
    <xf numFmtId="164" fontId="8" fillId="0" borderId="0" xfId="2" applyNumberFormat="1" applyFont="1"/>
    <xf numFmtId="164" fontId="8" fillId="0" borderId="0" xfId="2" applyNumberFormat="1" applyFont="1" applyAlignment="1">
      <alignment horizontal="center"/>
    </xf>
    <xf numFmtId="0" fontId="0" fillId="0" borderId="0" xfId="0"/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Border="1" applyAlignment="1">
      <alignment horizontal="left"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2" applyFont="1"/>
    <xf numFmtId="0" fontId="15" fillId="2" borderId="2" xfId="2" applyFont="1" applyFill="1" applyBorder="1"/>
    <xf numFmtId="0" fontId="15" fillId="2" borderId="2" xfId="2" applyFont="1" applyFill="1" applyBorder="1" applyAlignment="1">
      <alignment horizontal="right" vertical="top"/>
    </xf>
    <xf numFmtId="0" fontId="15" fillId="2" borderId="3" xfId="2" applyFont="1" applyFill="1" applyBorder="1" applyAlignment="1">
      <alignment horizontal="right" vertical="top"/>
    </xf>
    <xf numFmtId="0" fontId="15" fillId="2" borderId="5" xfId="2" applyFont="1" applyFill="1" applyBorder="1"/>
    <xf numFmtId="0" fontId="15" fillId="2" borderId="5" xfId="2" applyFont="1" applyFill="1" applyBorder="1" applyAlignment="1">
      <alignment horizontal="right" vertical="top"/>
    </xf>
    <xf numFmtId="0" fontId="15" fillId="2" borderId="7" xfId="2" applyFont="1" applyFill="1" applyBorder="1" applyAlignment="1">
      <alignment horizontal="right" vertical="top"/>
    </xf>
    <xf numFmtId="0" fontId="8" fillId="0" borderId="0" xfId="2" applyFont="1" applyAlignment="1">
      <alignment horizontal="center"/>
    </xf>
    <xf numFmtId="0" fontId="15" fillId="2" borderId="0" xfId="2" applyFont="1" applyFill="1" applyBorder="1"/>
    <xf numFmtId="0" fontId="16" fillId="2" borderId="0" xfId="2" applyFont="1" applyFill="1" applyBorder="1" applyAlignment="1">
      <alignment vertical="top"/>
    </xf>
    <xf numFmtId="0" fontId="15" fillId="2" borderId="95" xfId="2" applyFont="1" applyFill="1" applyBorder="1"/>
    <xf numFmtId="164" fontId="17" fillId="2" borderId="0" xfId="2" applyNumberFormat="1" applyFont="1" applyFill="1" applyBorder="1" applyAlignment="1">
      <alignment horizontal="right" vertical="top"/>
    </xf>
    <xf numFmtId="0" fontId="15" fillId="3" borderId="95" xfId="2" applyFont="1" applyFill="1" applyBorder="1" applyAlignment="1">
      <alignment horizontal="right" vertical="top"/>
    </xf>
    <xf numFmtId="0" fontId="61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60" fillId="0" borderId="0" xfId="2" applyFont="1"/>
    <xf numFmtId="0" fontId="9" fillId="0" borderId="0" xfId="3" applyFont="1" applyFill="1" applyAlignment="1">
      <alignment horizontal="center"/>
    </xf>
    <xf numFmtId="0" fontId="8" fillId="0" borderId="0" xfId="3" applyFont="1" applyFill="1" applyAlignment="1">
      <alignment horizontal="left"/>
    </xf>
    <xf numFmtId="0" fontId="9" fillId="0" borderId="0" xfId="3" applyFont="1" applyFill="1"/>
    <xf numFmtId="0" fontId="15" fillId="0" borderId="0" xfId="3" applyFont="1" applyFill="1"/>
    <xf numFmtId="0" fontId="60" fillId="0" borderId="0" xfId="3" applyFont="1" applyFill="1"/>
    <xf numFmtId="164" fontId="9" fillId="0" borderId="0" xfId="3" applyNumberFormat="1" applyFont="1" applyFill="1"/>
    <xf numFmtId="0" fontId="8" fillId="0" borderId="0" xfId="3" applyFont="1" applyFill="1"/>
    <xf numFmtId="0" fontId="8" fillId="0" borderId="0" xfId="3" applyFont="1" applyFill="1" applyBorder="1"/>
    <xf numFmtId="0" fontId="40" fillId="0" borderId="0" xfId="3" applyFont="1" applyFill="1" applyBorder="1"/>
    <xf numFmtId="164" fontId="8" fillId="0" borderId="0" xfId="3" applyNumberFormat="1" applyFont="1" applyFill="1"/>
    <xf numFmtId="0" fontId="40" fillId="2" borderId="1" xfId="2" applyFont="1" applyFill="1" applyBorder="1" applyAlignment="1">
      <alignment horizontal="center"/>
    </xf>
    <xf numFmtId="0" fontId="66" fillId="0" borderId="0" xfId="7111"/>
    <xf numFmtId="0" fontId="69" fillId="0" borderId="0" xfId="7111" applyFont="1" applyBorder="1" applyAlignment="1">
      <alignment horizontal="left" vertical="center" wrapText="1" readingOrder="1"/>
    </xf>
    <xf numFmtId="0" fontId="65" fillId="0" borderId="0" xfId="7111" applyFont="1" applyBorder="1" applyAlignment="1">
      <alignment horizontal="center" vertical="center" wrapText="1" readingOrder="1"/>
    </xf>
    <xf numFmtId="0" fontId="70" fillId="0" borderId="0" xfId="0" applyFont="1"/>
    <xf numFmtId="164" fontId="15" fillId="0" borderId="0" xfId="2" applyNumberFormat="1" applyFont="1" applyFill="1" applyBorder="1" applyAlignment="1">
      <alignment horizontal="center" vertical="top"/>
    </xf>
    <xf numFmtId="0" fontId="15" fillId="0" borderId="1" xfId="2" applyFont="1" applyFill="1" applyBorder="1"/>
    <xf numFmtId="14" fontId="73" fillId="0" borderId="1" xfId="2" applyNumberFormat="1" applyFont="1" applyFill="1" applyBorder="1" applyAlignment="1">
      <alignment horizontal="center"/>
    </xf>
    <xf numFmtId="14" fontId="72" fillId="0" borderId="1" xfId="2" applyNumberFormat="1" applyFont="1" applyFill="1" applyBorder="1" applyAlignment="1">
      <alignment horizontal="center"/>
    </xf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Fill="1" applyBorder="1"/>
    <xf numFmtId="0" fontId="62" fillId="0" borderId="0" xfId="3" applyFont="1" applyFill="1" applyBorder="1" applyAlignment="1"/>
    <xf numFmtId="0" fontId="40" fillId="0" borderId="0" xfId="2" applyFont="1" applyFill="1" applyBorder="1" applyAlignment="1">
      <alignment vertical="top"/>
    </xf>
    <xf numFmtId="0" fontId="15" fillId="0" borderId="0" xfId="2" applyFont="1" applyAlignment="1">
      <alignment vertical="center"/>
    </xf>
    <xf numFmtId="0" fontId="15" fillId="0" borderId="1" xfId="2" applyFont="1" applyFill="1" applyBorder="1" applyAlignment="1">
      <alignment vertical="center"/>
    </xf>
    <xf numFmtId="164" fontId="17" fillId="0" borderId="76" xfId="2" applyNumberFormat="1" applyFont="1" applyFill="1" applyBorder="1" applyAlignment="1">
      <alignment horizontal="right" vertical="top"/>
    </xf>
    <xf numFmtId="0" fontId="16" fillId="2" borderId="94" xfId="2" applyFont="1" applyFill="1" applyBorder="1" applyAlignment="1">
      <alignment vertical="top"/>
    </xf>
    <xf numFmtId="0" fontId="15" fillId="3" borderId="93" xfId="2" applyFont="1" applyFill="1" applyBorder="1" applyAlignment="1">
      <alignment horizontal="right" vertical="top"/>
    </xf>
    <xf numFmtId="0" fontId="15" fillId="3" borderId="94" xfId="2" applyFont="1" applyFill="1" applyBorder="1" applyAlignment="1">
      <alignment horizontal="right" vertical="top"/>
    </xf>
    <xf numFmtId="9" fontId="17" fillId="0" borderId="96" xfId="1" quotePrefix="1" applyFont="1" applyFill="1" applyBorder="1" applyAlignment="1">
      <alignment horizontal="center" vertical="top" wrapText="1"/>
    </xf>
    <xf numFmtId="9" fontId="17" fillId="0" borderId="76" xfId="1" quotePrefix="1" applyFont="1" applyFill="1" applyBorder="1" applyAlignment="1">
      <alignment horizontal="center" vertical="top" wrapText="1"/>
    </xf>
    <xf numFmtId="0" fontId="15" fillId="3" borderId="47" xfId="2" applyFont="1" applyFill="1" applyBorder="1" applyAlignment="1">
      <alignment horizontal="right" vertical="top"/>
    </xf>
    <xf numFmtId="1" fontId="17" fillId="0" borderId="96" xfId="2" quotePrefix="1" applyNumberFormat="1" applyFont="1" applyFill="1" applyBorder="1" applyAlignment="1">
      <alignment horizontal="center" vertical="top" wrapText="1"/>
    </xf>
    <xf numFmtId="1" fontId="17" fillId="0" borderId="76" xfId="2" quotePrefix="1" applyNumberFormat="1" applyFont="1" applyFill="1" applyBorder="1" applyAlignment="1">
      <alignment horizontal="center" vertical="top" wrapText="1"/>
    </xf>
    <xf numFmtId="1" fontId="17" fillId="0" borderId="47" xfId="2" quotePrefix="1" applyNumberFormat="1" applyFont="1" applyFill="1" applyBorder="1" applyAlignment="1">
      <alignment horizontal="center" vertical="top" wrapText="1"/>
    </xf>
    <xf numFmtId="164" fontId="18" fillId="3" borderId="47" xfId="2" applyNumberFormat="1" applyFont="1" applyFill="1" applyBorder="1" applyAlignment="1">
      <alignment horizontal="center" vertical="top" wrapText="1"/>
    </xf>
    <xf numFmtId="164" fontId="18" fillId="3" borderId="47" xfId="3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/>
    </xf>
    <xf numFmtId="0" fontId="15" fillId="0" borderId="47" xfId="2" applyNumberFormat="1" applyFont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8" fillId="0" borderId="47" xfId="2" applyNumberFormat="1" applyFont="1" applyBorder="1" applyAlignment="1">
      <alignment horizontal="left"/>
    </xf>
    <xf numFmtId="0" fontId="40" fillId="0" borderId="47" xfId="2" applyNumberFormat="1" applyFont="1" applyBorder="1" applyAlignment="1">
      <alignment horizontal="left"/>
    </xf>
    <xf numFmtId="0" fontId="8" fillId="0" borderId="47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" fontId="3" fillId="0" borderId="0" xfId="371" applyNumberFormat="1" applyFont="1" applyFill="1" applyBorder="1" applyAlignment="1">
      <alignment vertical="center"/>
    </xf>
    <xf numFmtId="0" fontId="3" fillId="0" borderId="0" xfId="371" applyFont="1" applyFill="1" applyBorder="1"/>
    <xf numFmtId="0" fontId="3" fillId="0" borderId="0" xfId="371" applyFont="1" applyBorder="1"/>
    <xf numFmtId="0" fontId="8" fillId="0" borderId="0" xfId="2" applyFont="1" applyBorder="1"/>
    <xf numFmtId="164" fontId="8" fillId="0" borderId="0" xfId="3" applyNumberFormat="1" applyFont="1" applyFill="1" applyBorder="1"/>
    <xf numFmtId="0" fontId="14" fillId="0" borderId="0" xfId="0" applyFont="1" applyBorder="1" applyAlignment="1">
      <alignment horizontal="center"/>
    </xf>
    <xf numFmtId="0" fontId="15" fillId="2" borderId="103" xfId="2" applyFont="1" applyFill="1" applyBorder="1"/>
    <xf numFmtId="164" fontId="17" fillId="2" borderId="104" xfId="2" applyNumberFormat="1" applyFont="1" applyFill="1" applyBorder="1" applyAlignment="1">
      <alignment horizontal="right" vertical="top"/>
    </xf>
    <xf numFmtId="0" fontId="16" fillId="2" borderId="104" xfId="2" applyFont="1" applyFill="1" applyBorder="1" applyAlignment="1">
      <alignment vertical="top"/>
    </xf>
    <xf numFmtId="0" fontId="15" fillId="2" borderId="104" xfId="2" applyFont="1" applyFill="1" applyBorder="1"/>
    <xf numFmtId="0" fontId="15" fillId="2" borderId="110" xfId="2" applyFont="1" applyFill="1" applyBorder="1"/>
    <xf numFmtId="0" fontId="72" fillId="0" borderId="115" xfId="2" applyFont="1" applyBorder="1" applyAlignment="1">
      <alignment horizontal="center" vertical="top"/>
    </xf>
    <xf numFmtId="0" fontId="0" fillId="0" borderId="8" xfId="0" applyBorder="1" applyAlignment="1">
      <alignment vertical="center"/>
    </xf>
    <xf numFmtId="49" fontId="72" fillId="0" borderId="8" xfId="2" applyNumberFormat="1" applyFont="1" applyFill="1" applyBorder="1" applyAlignment="1">
      <alignment horizontal="left" vertical="top"/>
    </xf>
    <xf numFmtId="0" fontId="72" fillId="0" borderId="8" xfId="2" applyNumberFormat="1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15" fillId="0" borderId="111" xfId="2" applyNumberFormat="1" applyFont="1" applyBorder="1" applyAlignment="1">
      <alignment horizontal="center"/>
    </xf>
    <xf numFmtId="164" fontId="18" fillId="3" borderId="114" xfId="2" quotePrefix="1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9" fillId="0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top"/>
    </xf>
    <xf numFmtId="9" fontId="17" fillId="0" borderId="0" xfId="1" quotePrefix="1" applyFont="1" applyFill="1" applyBorder="1" applyAlignment="1">
      <alignment horizontal="center" vertical="top" wrapText="1"/>
    </xf>
    <xf numFmtId="1" fontId="17" fillId="0" borderId="0" xfId="2" quotePrefix="1" applyNumberFormat="1" applyFont="1" applyFill="1" applyBorder="1" applyAlignment="1">
      <alignment horizontal="center" vertical="top" wrapText="1"/>
    </xf>
    <xf numFmtId="0" fontId="15" fillId="2" borderId="104" xfId="2" applyFont="1" applyFill="1" applyBorder="1" applyAlignment="1">
      <alignment horizontal="right" vertical="top"/>
    </xf>
    <xf numFmtId="164" fontId="18" fillId="0" borderId="119" xfId="2" quotePrefix="1" applyNumberFormat="1" applyFont="1" applyFill="1" applyBorder="1" applyAlignment="1">
      <alignment horizontal="center" vertical="top" wrapText="1"/>
    </xf>
    <xf numFmtId="164" fontId="18" fillId="0" borderId="119" xfId="2" applyNumberFormat="1" applyFont="1" applyFill="1" applyBorder="1" applyAlignment="1">
      <alignment horizontal="center" vertical="top" wrapText="1"/>
    </xf>
    <xf numFmtId="164" fontId="18" fillId="0" borderId="130" xfId="2" applyNumberFormat="1" applyFont="1" applyFill="1" applyBorder="1" applyAlignment="1">
      <alignment horizontal="center" vertical="top" wrapText="1"/>
    </xf>
    <xf numFmtId="164" fontId="18" fillId="3" borderId="131" xfId="2" applyNumberFormat="1" applyFont="1" applyFill="1" applyBorder="1" applyAlignment="1">
      <alignment horizontal="center" vertical="center" wrapText="1"/>
    </xf>
    <xf numFmtId="164" fontId="18" fillId="3" borderId="132" xfId="2" applyNumberFormat="1" applyFont="1" applyFill="1" applyBorder="1" applyAlignment="1">
      <alignment horizontal="center" vertical="top" wrapText="1"/>
    </xf>
    <xf numFmtId="164" fontId="18" fillId="3" borderId="109" xfId="2" quotePrefix="1" applyNumberFormat="1" applyFont="1" applyFill="1" applyBorder="1" applyAlignment="1">
      <alignment horizontal="center" vertical="center" wrapText="1"/>
    </xf>
    <xf numFmtId="164" fontId="18" fillId="3" borderId="119" xfId="2" quotePrefix="1" applyNumberFormat="1" applyFont="1" applyFill="1" applyBorder="1" applyAlignment="1">
      <alignment horizontal="center" vertical="top" wrapText="1"/>
    </xf>
    <xf numFmtId="164" fontId="15" fillId="0" borderId="1" xfId="2" applyNumberFormat="1" applyFont="1" applyBorder="1" applyAlignment="1">
      <alignment horizontal="center" vertical="top"/>
    </xf>
    <xf numFmtId="166" fontId="14" fillId="0" borderId="0" xfId="7113" applyNumberFormat="1" applyFont="1" applyAlignment="1">
      <alignment horizontal="center"/>
    </xf>
    <xf numFmtId="166" fontId="9" fillId="0" borderId="0" xfId="7113" applyNumberFormat="1" applyFont="1" applyAlignment="1">
      <alignment horizontal="center"/>
    </xf>
    <xf numFmtId="166" fontId="73" fillId="0" borderId="1" xfId="7113" applyNumberFormat="1" applyFont="1" applyFill="1" applyBorder="1" applyAlignment="1">
      <alignment horizontal="center"/>
    </xf>
    <xf numFmtId="166" fontId="8" fillId="0" borderId="0" xfId="7113" applyNumberFormat="1" applyFont="1" applyAlignment="1">
      <alignment horizontal="center"/>
    </xf>
    <xf numFmtId="166" fontId="0" fillId="0" borderId="0" xfId="7113" applyNumberFormat="1" applyFont="1" applyAlignment="1">
      <alignment horizontal="center"/>
    </xf>
    <xf numFmtId="0" fontId="68" fillId="56" borderId="98" xfId="7111" applyFont="1" applyFill="1" applyBorder="1" applyAlignment="1">
      <alignment horizontal="center" vertical="center" wrapText="1" readingOrder="1"/>
    </xf>
    <xf numFmtId="0" fontId="77" fillId="57" borderId="128" xfId="7114" applyFont="1" applyFill="1" applyBorder="1" applyAlignment="1">
      <alignment horizontal="left" vertical="center" wrapText="1"/>
    </xf>
    <xf numFmtId="0" fontId="77" fillId="57" borderId="128" xfId="7114" applyFont="1" applyFill="1" applyBorder="1" applyAlignment="1">
      <alignment horizontal="center" vertical="center" wrapText="1"/>
    </xf>
    <xf numFmtId="0" fontId="1" fillId="57" borderId="128" xfId="7114" applyFill="1" applyBorder="1" applyAlignment="1">
      <alignment horizontal="left" vertical="center" wrapText="1"/>
    </xf>
    <xf numFmtId="0" fontId="1" fillId="57" borderId="128" xfId="7114" applyFill="1" applyBorder="1" applyAlignment="1">
      <alignment horizontal="center" vertical="center" wrapText="1"/>
    </xf>
    <xf numFmtId="0" fontId="66" fillId="0" borderId="0" xfId="7114" applyFont="1" applyAlignment="1">
      <alignment vertical="center" wrapText="1"/>
    </xf>
    <xf numFmtId="0" fontId="63" fillId="0" borderId="135" xfId="7114" applyFont="1" applyBorder="1" applyAlignment="1">
      <alignment horizontal="center" vertical="center" wrapText="1"/>
    </xf>
    <xf numFmtId="167" fontId="63" fillId="0" borderId="135" xfId="7114" applyNumberFormat="1" applyFont="1" applyBorder="1" applyAlignment="1">
      <alignment horizontal="center" vertical="center" wrapText="1"/>
    </xf>
    <xf numFmtId="0" fontId="63" fillId="0" borderId="127" xfId="7114" applyFont="1" applyBorder="1" applyAlignment="1">
      <alignment horizontal="center" vertical="center" wrapText="1"/>
    </xf>
    <xf numFmtId="0" fontId="63" fillId="0" borderId="128" xfId="7114" applyFont="1" applyBorder="1" applyAlignment="1">
      <alignment horizontal="center" vertical="center" wrapText="1"/>
    </xf>
    <xf numFmtId="167" fontId="78" fillId="0" borderId="135" xfId="7114" applyNumberFormat="1" applyFont="1" applyBorder="1" applyAlignment="1">
      <alignment horizontal="center" vertical="center" wrapText="1"/>
    </xf>
    <xf numFmtId="9" fontId="79" fillId="0" borderId="135" xfId="7114" applyNumberFormat="1" applyFont="1" applyBorder="1" applyAlignment="1">
      <alignment horizontal="center" vertical="center" wrapText="1"/>
    </xf>
    <xf numFmtId="167" fontId="79" fillId="0" borderId="135" xfId="7114" applyNumberFormat="1" applyFont="1" applyBorder="1" applyAlignment="1">
      <alignment horizontal="center" vertical="center" wrapText="1"/>
    </xf>
    <xf numFmtId="164" fontId="78" fillId="0" borderId="135" xfId="7114" applyNumberFormat="1" applyFont="1" applyBorder="1" applyAlignment="1">
      <alignment horizontal="center" vertical="center" wrapText="1"/>
    </xf>
    <xf numFmtId="167" fontId="63" fillId="0" borderId="128" xfId="7114" applyNumberFormat="1" applyFont="1" applyBorder="1" applyAlignment="1">
      <alignment horizontal="center" vertical="center" wrapText="1"/>
    </xf>
    <xf numFmtId="0" fontId="78" fillId="0" borderId="0" xfId="7114" applyFont="1" applyAlignment="1">
      <alignment vertical="center" wrapText="1"/>
    </xf>
    <xf numFmtId="0" fontId="74" fillId="0" borderId="120" xfId="7114" applyFont="1" applyBorder="1" applyAlignment="1">
      <alignment horizontal="center" vertical="center" wrapText="1"/>
    </xf>
    <xf numFmtId="0" fontId="74" fillId="0" borderId="106" xfId="7114" applyFont="1" applyBorder="1" applyAlignment="1">
      <alignment horizontal="center" vertical="center" wrapText="1"/>
    </xf>
    <xf numFmtId="167" fontId="74" fillId="0" borderId="106" xfId="7114" applyNumberFormat="1" applyFont="1" applyBorder="1" applyAlignment="1">
      <alignment horizontal="center" vertical="center" wrapText="1"/>
    </xf>
    <xf numFmtId="14" fontId="74" fillId="0" borderId="106" xfId="7114" applyNumberFormat="1" applyFont="1" applyBorder="1" applyAlignment="1">
      <alignment horizontal="center" vertical="center" wrapText="1"/>
    </xf>
    <xf numFmtId="0" fontId="74" fillId="0" borderId="106" xfId="7114" applyFont="1" applyBorder="1" applyAlignment="1">
      <alignment vertical="center" wrapText="1"/>
    </xf>
    <xf numFmtId="0" fontId="74" fillId="0" borderId="107" xfId="7114" applyFont="1" applyBorder="1" applyAlignment="1">
      <alignment vertical="center" wrapText="1"/>
    </xf>
    <xf numFmtId="0" fontId="74" fillId="0" borderId="107" xfId="7114" applyFont="1" applyBorder="1" applyAlignment="1">
      <alignment horizontal="center" vertical="center" wrapText="1"/>
    </xf>
    <xf numFmtId="9" fontId="74" fillId="0" borderId="106" xfId="7114" applyNumberFormat="1" applyFont="1" applyBorder="1" applyAlignment="1">
      <alignment horizontal="center" vertical="center" wrapText="1"/>
    </xf>
    <xf numFmtId="164" fontId="74" fillId="0" borderId="106" xfId="7114" applyNumberFormat="1" applyFont="1" applyBorder="1" applyAlignment="1">
      <alignment horizontal="center" vertical="center" wrapText="1"/>
    </xf>
    <xf numFmtId="167" fontId="74" fillId="0" borderId="106" xfId="7114" applyNumberFormat="1" applyFont="1" applyBorder="1" applyAlignment="1">
      <alignment vertical="center" wrapText="1"/>
    </xf>
    <xf numFmtId="167" fontId="80" fillId="0" borderId="136" xfId="7114" applyNumberFormat="1" applyFont="1" applyBorder="1" applyAlignment="1">
      <alignment vertical="center" wrapText="1"/>
    </xf>
    <xf numFmtId="0" fontId="74" fillId="0" borderId="112" xfId="7114" applyFont="1" applyBorder="1" applyAlignment="1">
      <alignment horizontal="center" vertical="center" wrapText="1"/>
    </xf>
    <xf numFmtId="0" fontId="74" fillId="0" borderId="1" xfId="7114" applyFont="1" applyBorder="1" applyAlignment="1">
      <alignment horizontal="center" vertical="center" wrapText="1"/>
    </xf>
    <xf numFmtId="167" fontId="74" fillId="0" borderId="1" xfId="7114" applyNumberFormat="1" applyFont="1" applyBorder="1" applyAlignment="1">
      <alignment horizontal="center" vertical="center" wrapText="1"/>
    </xf>
    <xf numFmtId="14" fontId="74" fillId="0" borderId="8" xfId="7114" applyNumberFormat="1" applyFont="1" applyBorder="1" applyAlignment="1">
      <alignment horizontal="center" vertical="center" wrapText="1"/>
    </xf>
    <xf numFmtId="0" fontId="74" fillId="0" borderId="8" xfId="7114" applyFont="1" applyBorder="1" applyAlignment="1">
      <alignment horizontal="center" vertical="center" wrapText="1"/>
    </xf>
    <xf numFmtId="0" fontId="74" fillId="0" borderId="1" xfId="7114" applyFont="1" applyBorder="1" applyAlignment="1">
      <alignment vertical="center" wrapText="1"/>
    </xf>
    <xf numFmtId="0" fontId="74" fillId="0" borderId="102" xfId="7114" applyFont="1" applyBorder="1" applyAlignment="1">
      <alignment vertical="center" wrapText="1"/>
    </xf>
    <xf numFmtId="0" fontId="74" fillId="0" borderId="102" xfId="7114" applyFont="1" applyBorder="1" applyAlignment="1">
      <alignment horizontal="center" vertical="center" wrapText="1"/>
    </xf>
    <xf numFmtId="9" fontId="74" fillId="0" borderId="1" xfId="7114" applyNumberFormat="1" applyFont="1" applyBorder="1" applyAlignment="1">
      <alignment horizontal="center" vertical="center" wrapText="1"/>
    </xf>
    <xf numFmtId="164" fontId="74" fillId="0" borderId="1" xfId="7114" applyNumberFormat="1" applyFont="1" applyBorder="1" applyAlignment="1">
      <alignment horizontal="center" vertical="center" wrapText="1"/>
    </xf>
    <xf numFmtId="167" fontId="74" fillId="0" borderId="1" xfId="7114" applyNumberFormat="1" applyFont="1" applyBorder="1" applyAlignment="1">
      <alignment vertical="center" wrapText="1"/>
    </xf>
    <xf numFmtId="167" fontId="74" fillId="0" borderId="137" xfId="7114" applyNumberFormat="1" applyFont="1" applyBorder="1" applyAlignment="1">
      <alignment vertical="center" wrapText="1"/>
    </xf>
    <xf numFmtId="0" fontId="81" fillId="0" borderId="0" xfId="7114" applyFont="1" applyAlignment="1">
      <alignment vertical="center" wrapText="1"/>
    </xf>
    <xf numFmtId="0" fontId="74" fillId="0" borderId="113" xfId="7114" applyFont="1" applyBorder="1" applyAlignment="1">
      <alignment horizontal="center" vertical="center" wrapText="1"/>
    </xf>
    <xf numFmtId="0" fontId="74" fillId="0" borderId="114" xfId="7114" applyFont="1" applyBorder="1" applyAlignment="1">
      <alignment horizontal="center" vertical="center" wrapText="1"/>
    </xf>
    <xf numFmtId="167" fontId="74" fillId="0" borderId="114" xfId="7114" applyNumberFormat="1" applyFont="1" applyBorder="1" applyAlignment="1">
      <alignment horizontal="center" vertical="center" wrapText="1"/>
    </xf>
    <xf numFmtId="14" fontId="74" fillId="0" borderId="114" xfId="7114" applyNumberFormat="1" applyFont="1" applyBorder="1" applyAlignment="1">
      <alignment horizontal="center" vertical="center" wrapText="1"/>
    </xf>
    <xf numFmtId="0" fontId="74" fillId="0" borderId="114" xfId="7114" applyFont="1" applyBorder="1" applyAlignment="1">
      <alignment vertical="center" wrapText="1"/>
    </xf>
    <xf numFmtId="0" fontId="74" fillId="0" borderId="123" xfId="7114" applyFont="1" applyBorder="1" applyAlignment="1">
      <alignment vertical="center" wrapText="1"/>
    </xf>
    <xf numFmtId="0" fontId="74" fillId="0" borderId="123" xfId="7114" applyFont="1" applyBorder="1" applyAlignment="1">
      <alignment horizontal="center" vertical="center" wrapText="1"/>
    </xf>
    <xf numFmtId="9" fontId="74" fillId="0" borderId="114" xfId="7114" applyNumberFormat="1" applyFont="1" applyBorder="1" applyAlignment="1">
      <alignment horizontal="center" vertical="center" wrapText="1"/>
    </xf>
    <xf numFmtId="164" fontId="74" fillId="0" borderId="114" xfId="7114" applyNumberFormat="1" applyFont="1" applyBorder="1" applyAlignment="1">
      <alignment horizontal="center" vertical="center" wrapText="1"/>
    </xf>
    <xf numFmtId="167" fontId="74" fillId="0" borderId="114" xfId="7114" applyNumberFormat="1" applyFont="1" applyBorder="1" applyAlignment="1">
      <alignment vertical="center" wrapText="1"/>
    </xf>
    <xf numFmtId="167" fontId="74" fillId="0" borderId="138" xfId="7114" applyNumberFormat="1" applyFont="1" applyBorder="1" applyAlignment="1">
      <alignment vertical="center" wrapText="1"/>
    </xf>
    <xf numFmtId="0" fontId="74" fillId="0" borderId="118" xfId="7114" applyFont="1" applyBorder="1" applyAlignment="1">
      <alignment horizontal="center" vertical="center" wrapText="1"/>
    </xf>
    <xf numFmtId="0" fontId="74" fillId="0" borderId="119" xfId="7114" applyFont="1" applyBorder="1" applyAlignment="1">
      <alignment horizontal="center" vertical="center" wrapText="1"/>
    </xf>
    <xf numFmtId="167" fontId="74" fillId="0" borderId="119" xfId="7114" applyNumberFormat="1" applyFont="1" applyBorder="1" applyAlignment="1">
      <alignment horizontal="center" vertical="center" wrapText="1"/>
    </xf>
    <xf numFmtId="14" fontId="74" fillId="0" borderId="119" xfId="7114" applyNumberFormat="1" applyFont="1" applyBorder="1" applyAlignment="1">
      <alignment horizontal="center" vertical="center" wrapText="1"/>
    </xf>
    <xf numFmtId="0" fontId="74" fillId="0" borderId="119" xfId="7114" applyFont="1" applyBorder="1" applyAlignment="1">
      <alignment vertical="center" wrapText="1"/>
    </xf>
    <xf numFmtId="0" fontId="74" fillId="0" borderId="130" xfId="7114" applyFont="1" applyBorder="1" applyAlignment="1">
      <alignment vertical="center" wrapText="1"/>
    </xf>
    <xf numFmtId="0" fontId="74" fillId="0" borderId="130" xfId="7114" applyFont="1" applyBorder="1" applyAlignment="1">
      <alignment horizontal="center" vertical="center" wrapText="1"/>
    </xf>
    <xf numFmtId="167" fontId="66" fillId="0" borderId="119" xfId="7114" applyNumberFormat="1" applyFont="1" applyBorder="1" applyAlignment="1">
      <alignment horizontal="center" vertical="center" wrapText="1"/>
    </xf>
    <xf numFmtId="9" fontId="74" fillId="0" borderId="119" xfId="7114" applyNumberFormat="1" applyFont="1" applyBorder="1" applyAlignment="1">
      <alignment horizontal="center" vertical="center" wrapText="1"/>
    </xf>
    <xf numFmtId="164" fontId="66" fillId="0" borderId="119" xfId="7114" applyNumberFormat="1" applyFont="1" applyBorder="1" applyAlignment="1">
      <alignment horizontal="center" vertical="center" wrapText="1"/>
    </xf>
    <xf numFmtId="167" fontId="74" fillId="0" borderId="119" xfId="7114" applyNumberFormat="1" applyFont="1" applyBorder="1" applyAlignment="1">
      <alignment vertical="center" wrapText="1"/>
    </xf>
    <xf numFmtId="0" fontId="74" fillId="0" borderId="0" xfId="7114" applyFont="1" applyAlignment="1">
      <alignment horizontal="center" vertical="center" wrapText="1"/>
    </xf>
    <xf numFmtId="167" fontId="74" fillId="0" borderId="0" xfId="7114" applyNumberFormat="1" applyFont="1" applyAlignment="1">
      <alignment horizontal="center" vertical="center" wrapText="1"/>
    </xf>
    <xf numFmtId="14" fontId="74" fillId="0" borderId="0" xfId="7114" applyNumberFormat="1" applyFont="1" applyAlignment="1">
      <alignment horizontal="center" vertical="center" wrapText="1"/>
    </xf>
    <xf numFmtId="0" fontId="74" fillId="0" borderId="0" xfId="7114" applyFont="1" applyAlignment="1">
      <alignment vertical="center" wrapText="1"/>
    </xf>
    <xf numFmtId="9" fontId="74" fillId="0" borderId="0" xfId="7114" applyNumberFormat="1" applyFont="1" applyAlignment="1">
      <alignment horizontal="center" vertical="center" wrapText="1"/>
    </xf>
    <xf numFmtId="164" fontId="74" fillId="0" borderId="0" xfId="7114" applyNumberFormat="1" applyFont="1" applyAlignment="1">
      <alignment horizontal="center" vertical="center" wrapText="1"/>
    </xf>
    <xf numFmtId="167" fontId="74" fillId="0" borderId="0" xfId="7114" applyNumberFormat="1" applyFont="1" applyAlignment="1">
      <alignment vertical="center" wrapText="1"/>
    </xf>
    <xf numFmtId="167" fontId="66" fillId="0" borderId="0" xfId="7114" applyNumberFormat="1" applyFont="1" applyAlignment="1">
      <alignment horizontal="center" vertical="center" wrapText="1"/>
    </xf>
    <xf numFmtId="164" fontId="66" fillId="0" borderId="0" xfId="7114" applyNumberFormat="1" applyFont="1" applyAlignment="1">
      <alignment horizontal="center" vertical="center" wrapText="1"/>
    </xf>
    <xf numFmtId="167" fontId="80" fillId="0" borderId="0" xfId="7114" applyNumberFormat="1" applyFont="1" applyAlignment="1">
      <alignment vertical="center" wrapText="1"/>
    </xf>
    <xf numFmtId="0" fontId="74" fillId="0" borderId="0" xfId="7114" applyFont="1" applyAlignment="1">
      <alignment horizontal="left" vertical="center" wrapText="1"/>
    </xf>
    <xf numFmtId="16" fontId="74" fillId="0" borderId="0" xfId="7114" applyNumberFormat="1" applyFont="1" applyAlignment="1">
      <alignment horizontal="center" vertical="center" wrapText="1"/>
    </xf>
    <xf numFmtId="0" fontId="82" fillId="0" borderId="0" xfId="7114" applyFont="1" applyAlignment="1">
      <alignment vertical="center" wrapText="1"/>
    </xf>
    <xf numFmtId="0" fontId="68" fillId="56" borderId="98" xfId="7111" applyFont="1" applyFill="1" applyBorder="1" applyAlignment="1">
      <alignment horizontal="center" vertical="center" wrapText="1" readingOrder="1"/>
    </xf>
    <xf numFmtId="37" fontId="8" fillId="0" borderId="0" xfId="7113" applyNumberFormat="1" applyFont="1" applyAlignment="1">
      <alignment horizontal="center"/>
    </xf>
    <xf numFmtId="9" fontId="18" fillId="2" borderId="106" xfId="1" quotePrefix="1" applyFont="1" applyFill="1" applyBorder="1" applyAlignment="1">
      <alignment horizontal="center" vertical="top" wrapText="1"/>
    </xf>
    <xf numFmtId="1" fontId="18" fillId="2" borderId="1" xfId="2" quotePrefix="1" applyNumberFormat="1" applyFont="1" applyFill="1" applyBorder="1" applyAlignment="1">
      <alignment horizontal="center" vertical="top" wrapText="1"/>
    </xf>
    <xf numFmtId="166" fontId="40" fillId="2" borderId="1" xfId="7113" applyNumberFormat="1" applyFont="1" applyFill="1" applyBorder="1" applyAlignment="1">
      <alignment horizontal="center"/>
    </xf>
    <xf numFmtId="9" fontId="18" fillId="2" borderId="107" xfId="1" quotePrefix="1" applyFont="1" applyFill="1" applyBorder="1" applyAlignment="1">
      <alignment horizontal="center" vertical="top" wrapText="1"/>
    </xf>
    <xf numFmtId="9" fontId="18" fillId="2" borderId="108" xfId="1" quotePrefix="1" applyFont="1" applyFill="1" applyBorder="1" applyAlignment="1">
      <alignment horizontal="center" vertical="top" wrapText="1"/>
    </xf>
    <xf numFmtId="9" fontId="18" fillId="2" borderId="105" xfId="1" quotePrefix="1" applyFont="1" applyFill="1" applyBorder="1" applyAlignment="1">
      <alignment horizontal="center" vertical="top" wrapText="1"/>
    </xf>
    <xf numFmtId="1" fontId="18" fillId="2" borderId="102" xfId="2" quotePrefix="1" applyNumberFormat="1" applyFont="1" applyFill="1" applyBorder="1" applyAlignment="1">
      <alignment horizontal="center" vertical="top" wrapText="1"/>
    </xf>
    <xf numFmtId="1" fontId="18" fillId="2" borderId="96" xfId="2" quotePrefix="1" applyNumberFormat="1" applyFont="1" applyFill="1" applyBorder="1" applyAlignment="1">
      <alignment horizontal="center" vertical="top" wrapText="1"/>
    </xf>
    <xf numFmtId="1" fontId="18" fillId="2" borderId="76" xfId="2" quotePrefix="1" applyNumberFormat="1" applyFont="1" applyFill="1" applyBorder="1" applyAlignment="1">
      <alignment horizontal="center" vertical="top" wrapText="1"/>
    </xf>
    <xf numFmtId="1" fontId="18" fillId="2" borderId="123" xfId="2" quotePrefix="1" applyNumberFormat="1" applyFont="1" applyFill="1" applyBorder="1" applyAlignment="1">
      <alignment horizontal="center" vertical="top" wrapText="1"/>
    </xf>
    <xf numFmtId="1" fontId="18" fillId="2" borderId="124" xfId="2" quotePrefix="1" applyNumberFormat="1" applyFont="1" applyFill="1" applyBorder="1" applyAlignment="1">
      <alignment horizontal="center" vertical="top" wrapText="1"/>
    </xf>
    <xf numFmtId="1" fontId="18" fillId="2" borderId="125" xfId="2" quotePrefix="1" applyNumberFormat="1" applyFont="1" applyFill="1" applyBorder="1" applyAlignment="1">
      <alignment horizontal="center" vertical="top" wrapText="1"/>
    </xf>
    <xf numFmtId="164" fontId="71" fillId="6" borderId="134" xfId="2" applyNumberFormat="1" applyFont="1" applyFill="1" applyBorder="1" applyAlignment="1">
      <alignment horizontal="center" vertical="center" wrapText="1"/>
    </xf>
    <xf numFmtId="164" fontId="71" fillId="6" borderId="128" xfId="2" applyNumberFormat="1" applyFont="1" applyFill="1" applyBorder="1" applyAlignment="1">
      <alignment horizontal="center" vertical="center" wrapText="1"/>
    </xf>
    <xf numFmtId="164" fontId="71" fillId="6" borderId="133" xfId="2" applyNumberFormat="1" applyFont="1" applyFill="1" applyBorder="1" applyAlignment="1">
      <alignment horizontal="center" vertical="center" wrapText="1"/>
    </xf>
    <xf numFmtId="164" fontId="71" fillId="0" borderId="134" xfId="2" applyNumberFormat="1" applyFont="1" applyFill="1" applyBorder="1" applyAlignment="1">
      <alignment horizontal="center" vertical="center" wrapText="1"/>
    </xf>
    <xf numFmtId="164" fontId="71" fillId="0" borderId="128" xfId="2" applyNumberFormat="1" applyFont="1" applyFill="1" applyBorder="1" applyAlignment="1">
      <alignment horizontal="center" vertical="center" wrapText="1"/>
    </xf>
    <xf numFmtId="164" fontId="71" fillId="0" borderId="133" xfId="2" applyNumberFormat="1" applyFont="1" applyFill="1" applyBorder="1" applyAlignment="1">
      <alignment horizontal="center" vertical="center" wrapText="1"/>
    </xf>
    <xf numFmtId="9" fontId="18" fillId="2" borderId="121" xfId="1" quotePrefix="1" applyFont="1" applyFill="1" applyBorder="1" applyAlignment="1">
      <alignment horizontal="center" vertical="top" wrapText="1"/>
    </xf>
    <xf numFmtId="1" fontId="18" fillId="2" borderId="122" xfId="2" quotePrefix="1" applyNumberFormat="1" applyFont="1" applyFill="1" applyBorder="1" applyAlignment="1">
      <alignment horizontal="center" vertical="top" wrapText="1"/>
    </xf>
    <xf numFmtId="1" fontId="18" fillId="2" borderId="126" xfId="2" quotePrefix="1" applyNumberFormat="1" applyFont="1" applyFill="1" applyBorder="1" applyAlignment="1">
      <alignment horizontal="center" vertical="top" wrapText="1"/>
    </xf>
    <xf numFmtId="1" fontId="18" fillId="2" borderId="114" xfId="2" quotePrefix="1" applyNumberFormat="1" applyFont="1" applyFill="1" applyBorder="1" applyAlignment="1">
      <alignment horizontal="center" vertical="top" wrapText="1"/>
    </xf>
    <xf numFmtId="164" fontId="71" fillId="0" borderId="134" xfId="2" quotePrefix="1" applyNumberFormat="1" applyFont="1" applyFill="1" applyBorder="1" applyAlignment="1">
      <alignment horizontal="center" vertical="center" wrapText="1"/>
    </xf>
    <xf numFmtId="164" fontId="71" fillId="0" borderId="128" xfId="2" quotePrefix="1" applyNumberFormat="1" applyFont="1" applyFill="1" applyBorder="1" applyAlignment="1">
      <alignment horizontal="center" vertical="center" wrapText="1"/>
    </xf>
    <xf numFmtId="164" fontId="71" fillId="0" borderId="133" xfId="2" quotePrefix="1" applyNumberFormat="1" applyFont="1" applyFill="1" applyBorder="1" applyAlignment="1">
      <alignment horizontal="center" vertical="center" wrapText="1"/>
    </xf>
    <xf numFmtId="164" fontId="18" fillId="3" borderId="117" xfId="2" quotePrefix="1" applyNumberFormat="1" applyFont="1" applyFill="1" applyBorder="1" applyAlignment="1">
      <alignment horizontal="center" vertical="center" wrapText="1"/>
    </xf>
    <xf numFmtId="164" fontId="18" fillId="3" borderId="119" xfId="2" quotePrefix="1" applyNumberFormat="1" applyFont="1" applyFill="1" applyBorder="1" applyAlignment="1">
      <alignment horizontal="center" vertical="center" wrapText="1"/>
    </xf>
    <xf numFmtId="0" fontId="62" fillId="0" borderId="1" xfId="3" applyFont="1" applyFill="1" applyBorder="1" applyAlignment="1">
      <alignment horizontal="center"/>
    </xf>
    <xf numFmtId="0" fontId="62" fillId="0" borderId="1" xfId="3" applyFont="1" applyBorder="1" applyAlignment="1">
      <alignment horizontal="center"/>
    </xf>
    <xf numFmtId="0" fontId="40" fillId="6" borderId="0" xfId="2" applyFont="1" applyFill="1" applyBorder="1" applyAlignment="1">
      <alignment horizontal="center" vertical="top"/>
    </xf>
    <xf numFmtId="0" fontId="40" fillId="2" borderId="1" xfId="3" applyFont="1" applyFill="1" applyBorder="1" applyAlignment="1">
      <alignment horizontal="left"/>
    </xf>
    <xf numFmtId="14" fontId="62" fillId="0" borderId="1" xfId="3" applyNumberFormat="1" applyFont="1" applyFill="1" applyBorder="1" applyAlignment="1">
      <alignment horizontal="center"/>
    </xf>
    <xf numFmtId="164" fontId="18" fillId="3" borderId="127" xfId="2" applyNumberFormat="1" applyFont="1" applyFill="1" applyBorder="1" applyAlignment="1">
      <alignment horizontal="center" vertical="center" wrapText="1"/>
    </xf>
    <xf numFmtId="164" fontId="18" fillId="3" borderId="128" xfId="2" applyNumberFormat="1" applyFont="1" applyFill="1" applyBorder="1" applyAlignment="1">
      <alignment horizontal="center" vertical="center" wrapText="1"/>
    </xf>
    <xf numFmtId="164" fontId="18" fillId="3" borderId="129" xfId="2" applyNumberFormat="1" applyFont="1" applyFill="1" applyBorder="1" applyAlignment="1">
      <alignment horizontal="center" vertical="center" wrapText="1"/>
    </xf>
    <xf numFmtId="164" fontId="71" fillId="0" borderId="127" xfId="2" quotePrefix="1" applyNumberFormat="1" applyFont="1" applyFill="1" applyBorder="1" applyAlignment="1">
      <alignment horizontal="center" vertical="center" wrapText="1"/>
    </xf>
    <xf numFmtId="165" fontId="62" fillId="0" borderId="1" xfId="3" applyNumberFormat="1" applyFont="1" applyBorder="1" applyAlignment="1">
      <alignment horizontal="center"/>
    </xf>
    <xf numFmtId="164" fontId="18" fillId="3" borderId="117" xfId="2" applyNumberFormat="1" applyFont="1" applyFill="1" applyBorder="1" applyAlignment="1">
      <alignment horizontal="center" vertical="center" wrapText="1"/>
    </xf>
    <xf numFmtId="164" fontId="18" fillId="3" borderId="119" xfId="2" applyNumberFormat="1" applyFont="1" applyFill="1" applyBorder="1" applyAlignment="1">
      <alignment horizontal="center" vertical="center" wrapText="1"/>
    </xf>
    <xf numFmtId="164" fontId="18" fillId="2" borderId="120" xfId="2" applyNumberFormat="1" applyFont="1" applyFill="1" applyBorder="1" applyAlignment="1">
      <alignment horizontal="center" vertical="top"/>
    </xf>
    <xf numFmtId="164" fontId="18" fillId="2" borderId="106" xfId="2" applyNumberFormat="1" applyFont="1" applyFill="1" applyBorder="1" applyAlignment="1">
      <alignment horizontal="center" vertical="top"/>
    </xf>
    <xf numFmtId="164" fontId="18" fillId="2" borderId="112" xfId="2" applyNumberFormat="1" applyFont="1" applyFill="1" applyBorder="1" applyAlignment="1">
      <alignment horizontal="center" vertical="top"/>
    </xf>
    <xf numFmtId="164" fontId="18" fillId="2" borderId="1" xfId="2" applyNumberFormat="1" applyFont="1" applyFill="1" applyBorder="1" applyAlignment="1">
      <alignment horizontal="center" vertical="top"/>
    </xf>
    <xf numFmtId="164" fontId="18" fillId="2" borderId="113" xfId="2" applyNumberFormat="1" applyFont="1" applyFill="1" applyBorder="1" applyAlignment="1">
      <alignment horizontal="center" vertical="top"/>
    </xf>
    <xf numFmtId="164" fontId="18" fillId="2" borderId="114" xfId="2" applyNumberFormat="1" applyFont="1" applyFill="1" applyBorder="1" applyAlignment="1">
      <alignment horizontal="center" vertical="top"/>
    </xf>
    <xf numFmtId="164" fontId="18" fillId="3" borderId="117" xfId="3" applyNumberFormat="1" applyFont="1" applyFill="1" applyBorder="1" applyAlignment="1">
      <alignment horizontal="center" vertical="center" wrapText="1"/>
    </xf>
    <xf numFmtId="164" fontId="18" fillId="3" borderId="119" xfId="3" applyNumberFormat="1" applyFont="1" applyFill="1" applyBorder="1" applyAlignment="1">
      <alignment horizontal="center" vertical="center" wrapText="1"/>
    </xf>
    <xf numFmtId="164" fontId="18" fillId="3" borderId="116" xfId="2" applyNumberFormat="1" applyFont="1" applyFill="1" applyBorder="1" applyAlignment="1">
      <alignment horizontal="center" vertical="center" wrapText="1"/>
    </xf>
    <xf numFmtId="164" fontId="18" fillId="3" borderId="118" xfId="2" applyNumberFormat="1" applyFont="1" applyFill="1" applyBorder="1" applyAlignment="1">
      <alignment horizontal="center" vertical="center" wrapText="1"/>
    </xf>
    <xf numFmtId="0" fontId="67" fillId="0" borderId="97" xfId="7111" applyFont="1" applyBorder="1" applyAlignment="1">
      <alignment horizontal="center" vertical="center"/>
    </xf>
    <xf numFmtId="0" fontId="68" fillId="56" borderId="98" xfId="7111" applyFont="1" applyFill="1" applyBorder="1" applyAlignment="1">
      <alignment horizontal="center" vertical="center" wrapText="1" readingOrder="1"/>
    </xf>
    <xf numFmtId="0" fontId="66" fillId="0" borderId="99" xfId="7111" applyBorder="1" applyAlignment="1">
      <alignment horizontal="center" vertical="center"/>
    </xf>
    <xf numFmtId="0" fontId="66" fillId="0" borderId="100" xfId="7111" applyBorder="1" applyAlignment="1">
      <alignment horizontal="center" vertical="center"/>
    </xf>
    <xf numFmtId="0" fontId="66" fillId="0" borderId="99" xfId="7111" applyBorder="1" applyAlignment="1">
      <alignment horizontal="center"/>
    </xf>
    <xf numFmtId="0" fontId="66" fillId="0" borderId="100" xfId="7111" applyBorder="1" applyAlignment="1">
      <alignment horizontal="center"/>
    </xf>
    <xf numFmtId="0" fontId="75" fillId="0" borderId="99" xfId="7112" applyBorder="1" applyAlignment="1">
      <alignment horizontal="center"/>
    </xf>
    <xf numFmtId="0" fontId="66" fillId="0" borderId="101" xfId="7111" applyBorder="1" applyAlignment="1">
      <alignment horizontal="center"/>
    </xf>
    <xf numFmtId="0" fontId="76" fillId="57" borderId="127" xfId="7114" applyFont="1" applyFill="1" applyBorder="1" applyAlignment="1">
      <alignment horizontal="left" vertical="center" wrapText="1"/>
    </xf>
    <xf numFmtId="0" fontId="1" fillId="0" borderId="128" xfId="7114" applyBorder="1" applyAlignment="1">
      <alignment horizontal="left" vertical="center" wrapText="1"/>
    </xf>
  </cellXfs>
  <cellStyles count="7115">
    <cellStyle name="20% - Accent1" xfId="610" builtinId="30" customBuiltin="1"/>
    <cellStyle name="20% - Accent1 2" xfId="4" xr:uid="{00000000-0005-0000-0000-000001000000}"/>
    <cellStyle name="20% - Accent1 3" xfId="64" xr:uid="{00000000-0005-0000-0000-000002000000}"/>
    <cellStyle name="20% - Accent1 4" xfId="65" xr:uid="{00000000-0005-0000-0000-000003000000}"/>
    <cellStyle name="20% - Accent1 5" xfId="66" xr:uid="{00000000-0005-0000-0000-000004000000}"/>
    <cellStyle name="20% - Accent1 6" xfId="67" xr:uid="{00000000-0005-0000-0000-000005000000}"/>
    <cellStyle name="20% - Accent1 7" xfId="63" xr:uid="{00000000-0005-0000-0000-000006000000}"/>
    <cellStyle name="20% - Accent2" xfId="614" builtinId="34" customBuiltin="1"/>
    <cellStyle name="20% - Accent2 2" xfId="5" xr:uid="{00000000-0005-0000-0000-000008000000}"/>
    <cellStyle name="20% - Accent2 3" xfId="69" xr:uid="{00000000-0005-0000-0000-000009000000}"/>
    <cellStyle name="20% - Accent2 4" xfId="70" xr:uid="{00000000-0005-0000-0000-00000A000000}"/>
    <cellStyle name="20% - Accent2 5" xfId="71" xr:uid="{00000000-0005-0000-0000-00000B000000}"/>
    <cellStyle name="20% - Accent2 6" xfId="72" xr:uid="{00000000-0005-0000-0000-00000C000000}"/>
    <cellStyle name="20% - Accent2 7" xfId="68" xr:uid="{00000000-0005-0000-0000-00000D000000}"/>
    <cellStyle name="20% - Accent3" xfId="618" builtinId="38" customBuiltin="1"/>
    <cellStyle name="20% - Accent3 2" xfId="6" xr:uid="{00000000-0005-0000-0000-00000F000000}"/>
    <cellStyle name="20% - Accent3 3" xfId="74" xr:uid="{00000000-0005-0000-0000-000010000000}"/>
    <cellStyle name="20% - Accent3 4" xfId="75" xr:uid="{00000000-0005-0000-0000-000011000000}"/>
    <cellStyle name="20% - Accent3 5" xfId="76" xr:uid="{00000000-0005-0000-0000-000012000000}"/>
    <cellStyle name="20% - Accent3 6" xfId="77" xr:uid="{00000000-0005-0000-0000-000013000000}"/>
    <cellStyle name="20% - Accent3 7" xfId="73" xr:uid="{00000000-0005-0000-0000-000014000000}"/>
    <cellStyle name="20% - Accent4" xfId="622" builtinId="42" customBuiltin="1"/>
    <cellStyle name="20% - Accent4 2" xfId="7" xr:uid="{00000000-0005-0000-0000-000016000000}"/>
    <cellStyle name="20% - Accent4 3" xfId="79" xr:uid="{00000000-0005-0000-0000-000017000000}"/>
    <cellStyle name="20% - Accent4 4" xfId="80" xr:uid="{00000000-0005-0000-0000-000018000000}"/>
    <cellStyle name="20% - Accent4 5" xfId="81" xr:uid="{00000000-0005-0000-0000-000019000000}"/>
    <cellStyle name="20% - Accent4 6" xfId="82" xr:uid="{00000000-0005-0000-0000-00001A000000}"/>
    <cellStyle name="20% - Accent4 7" xfId="78" xr:uid="{00000000-0005-0000-0000-00001B000000}"/>
    <cellStyle name="20% - Accent5" xfId="626" builtinId="46" customBuiltin="1"/>
    <cellStyle name="20% - Accent5 2" xfId="8" xr:uid="{00000000-0005-0000-0000-00001D000000}"/>
    <cellStyle name="20% - Accent5 3" xfId="84" xr:uid="{00000000-0005-0000-0000-00001E000000}"/>
    <cellStyle name="20% - Accent5 4" xfId="85" xr:uid="{00000000-0005-0000-0000-00001F000000}"/>
    <cellStyle name="20% - Accent5 5" xfId="86" xr:uid="{00000000-0005-0000-0000-000020000000}"/>
    <cellStyle name="20% - Accent5 6" xfId="87" xr:uid="{00000000-0005-0000-0000-000021000000}"/>
    <cellStyle name="20% - Accent5 7" xfId="83" xr:uid="{00000000-0005-0000-0000-000022000000}"/>
    <cellStyle name="20% - Accent6" xfId="630" builtinId="50" customBuiltin="1"/>
    <cellStyle name="20% - Accent6 2" xfId="9" xr:uid="{00000000-0005-0000-0000-000024000000}"/>
    <cellStyle name="20% - Accent6 3" xfId="89" xr:uid="{00000000-0005-0000-0000-000025000000}"/>
    <cellStyle name="20% - Accent6 4" xfId="90" xr:uid="{00000000-0005-0000-0000-000026000000}"/>
    <cellStyle name="20% - Accent6 5" xfId="91" xr:uid="{00000000-0005-0000-0000-000027000000}"/>
    <cellStyle name="20% - Accent6 6" xfId="92" xr:uid="{00000000-0005-0000-0000-000028000000}"/>
    <cellStyle name="20% - Accent6 7" xfId="88" xr:uid="{00000000-0005-0000-0000-000029000000}"/>
    <cellStyle name="40% - Accent1" xfId="611" builtinId="31" customBuiltin="1"/>
    <cellStyle name="40% - Accent1 2" xfId="10" xr:uid="{00000000-0005-0000-0000-00002B000000}"/>
    <cellStyle name="40% - Accent1 3" xfId="94" xr:uid="{00000000-0005-0000-0000-00002C000000}"/>
    <cellStyle name="40% - Accent1 4" xfId="95" xr:uid="{00000000-0005-0000-0000-00002D000000}"/>
    <cellStyle name="40% - Accent1 5" xfId="96" xr:uid="{00000000-0005-0000-0000-00002E000000}"/>
    <cellStyle name="40% - Accent1 6" xfId="97" xr:uid="{00000000-0005-0000-0000-00002F000000}"/>
    <cellStyle name="40% - Accent1 7" xfId="93" xr:uid="{00000000-0005-0000-0000-000030000000}"/>
    <cellStyle name="40% - Accent2" xfId="615" builtinId="35" customBuiltin="1"/>
    <cellStyle name="40% - Accent2 2" xfId="11" xr:uid="{00000000-0005-0000-0000-000032000000}"/>
    <cellStyle name="40% - Accent2 3" xfId="99" xr:uid="{00000000-0005-0000-0000-000033000000}"/>
    <cellStyle name="40% - Accent2 4" xfId="100" xr:uid="{00000000-0005-0000-0000-000034000000}"/>
    <cellStyle name="40% - Accent2 5" xfId="101" xr:uid="{00000000-0005-0000-0000-000035000000}"/>
    <cellStyle name="40% - Accent2 6" xfId="102" xr:uid="{00000000-0005-0000-0000-000036000000}"/>
    <cellStyle name="40% - Accent2 7" xfId="98" xr:uid="{00000000-0005-0000-0000-000037000000}"/>
    <cellStyle name="40% - Accent3" xfId="619" builtinId="39" customBuiltin="1"/>
    <cellStyle name="40% - Accent3 2" xfId="12" xr:uid="{00000000-0005-0000-0000-000039000000}"/>
    <cellStyle name="40% - Accent3 3" xfId="104" xr:uid="{00000000-0005-0000-0000-00003A000000}"/>
    <cellStyle name="40% - Accent3 4" xfId="105" xr:uid="{00000000-0005-0000-0000-00003B000000}"/>
    <cellStyle name="40% - Accent3 5" xfId="106" xr:uid="{00000000-0005-0000-0000-00003C000000}"/>
    <cellStyle name="40% - Accent3 6" xfId="107" xr:uid="{00000000-0005-0000-0000-00003D000000}"/>
    <cellStyle name="40% - Accent3 7" xfId="103" xr:uid="{00000000-0005-0000-0000-00003E000000}"/>
    <cellStyle name="40% - Accent4" xfId="623" builtinId="43" customBuiltin="1"/>
    <cellStyle name="40% - Accent4 2" xfId="13" xr:uid="{00000000-0005-0000-0000-000040000000}"/>
    <cellStyle name="40% - Accent4 3" xfId="109" xr:uid="{00000000-0005-0000-0000-000041000000}"/>
    <cellStyle name="40% - Accent4 4" xfId="110" xr:uid="{00000000-0005-0000-0000-000042000000}"/>
    <cellStyle name="40% - Accent4 5" xfId="111" xr:uid="{00000000-0005-0000-0000-000043000000}"/>
    <cellStyle name="40% - Accent4 6" xfId="112" xr:uid="{00000000-0005-0000-0000-000044000000}"/>
    <cellStyle name="40% - Accent4 7" xfId="108" xr:uid="{00000000-0005-0000-0000-000045000000}"/>
    <cellStyle name="40% - Accent5" xfId="627" builtinId="47" customBuiltin="1"/>
    <cellStyle name="40% - Accent5 2" xfId="14" xr:uid="{00000000-0005-0000-0000-000047000000}"/>
    <cellStyle name="40% - Accent5 3" xfId="114" xr:uid="{00000000-0005-0000-0000-000048000000}"/>
    <cellStyle name="40% - Accent5 4" xfId="115" xr:uid="{00000000-0005-0000-0000-000049000000}"/>
    <cellStyle name="40% - Accent5 5" xfId="116" xr:uid="{00000000-0005-0000-0000-00004A000000}"/>
    <cellStyle name="40% - Accent5 6" xfId="117" xr:uid="{00000000-0005-0000-0000-00004B000000}"/>
    <cellStyle name="40% - Accent5 7" xfId="113" xr:uid="{00000000-0005-0000-0000-00004C000000}"/>
    <cellStyle name="40% - Accent6" xfId="631" builtinId="51" customBuiltin="1"/>
    <cellStyle name="40% - Accent6 2" xfId="15" xr:uid="{00000000-0005-0000-0000-00004E000000}"/>
    <cellStyle name="40% - Accent6 3" xfId="119" xr:uid="{00000000-0005-0000-0000-00004F000000}"/>
    <cellStyle name="40% - Accent6 4" xfId="120" xr:uid="{00000000-0005-0000-0000-000050000000}"/>
    <cellStyle name="40% - Accent6 5" xfId="121" xr:uid="{00000000-0005-0000-0000-000051000000}"/>
    <cellStyle name="40% - Accent6 6" xfId="122" xr:uid="{00000000-0005-0000-0000-000052000000}"/>
    <cellStyle name="40% - Accent6 7" xfId="118" xr:uid="{00000000-0005-0000-0000-000053000000}"/>
    <cellStyle name="60% - Accent1" xfId="612" builtinId="32" customBuiltin="1"/>
    <cellStyle name="60% - Accent1 2" xfId="16" xr:uid="{00000000-0005-0000-0000-000055000000}"/>
    <cellStyle name="60% - Accent1 3" xfId="124" xr:uid="{00000000-0005-0000-0000-000056000000}"/>
    <cellStyle name="60% - Accent1 4" xfId="125" xr:uid="{00000000-0005-0000-0000-000057000000}"/>
    <cellStyle name="60% - Accent1 5" xfId="126" xr:uid="{00000000-0005-0000-0000-000058000000}"/>
    <cellStyle name="60% - Accent1 6" xfId="127" xr:uid="{00000000-0005-0000-0000-000059000000}"/>
    <cellStyle name="60% - Accent1 7" xfId="123" xr:uid="{00000000-0005-0000-0000-00005A000000}"/>
    <cellStyle name="60% - Accent2" xfId="616" builtinId="36" customBuiltin="1"/>
    <cellStyle name="60% - Accent2 2" xfId="17" xr:uid="{00000000-0005-0000-0000-00005C000000}"/>
    <cellStyle name="60% - Accent2 3" xfId="129" xr:uid="{00000000-0005-0000-0000-00005D000000}"/>
    <cellStyle name="60% - Accent2 4" xfId="130" xr:uid="{00000000-0005-0000-0000-00005E000000}"/>
    <cellStyle name="60% - Accent2 5" xfId="131" xr:uid="{00000000-0005-0000-0000-00005F000000}"/>
    <cellStyle name="60% - Accent2 6" xfId="132" xr:uid="{00000000-0005-0000-0000-000060000000}"/>
    <cellStyle name="60% - Accent2 7" xfId="128" xr:uid="{00000000-0005-0000-0000-000061000000}"/>
    <cellStyle name="60% - Accent3" xfId="620" builtinId="40" customBuiltin="1"/>
    <cellStyle name="60% - Accent3 2" xfId="18" xr:uid="{00000000-0005-0000-0000-000063000000}"/>
    <cellStyle name="60% - Accent3 3" xfId="134" xr:uid="{00000000-0005-0000-0000-000064000000}"/>
    <cellStyle name="60% - Accent3 4" xfId="135" xr:uid="{00000000-0005-0000-0000-000065000000}"/>
    <cellStyle name="60% - Accent3 5" xfId="136" xr:uid="{00000000-0005-0000-0000-000066000000}"/>
    <cellStyle name="60% - Accent3 6" xfId="137" xr:uid="{00000000-0005-0000-0000-000067000000}"/>
    <cellStyle name="60% - Accent3 7" xfId="133" xr:uid="{00000000-0005-0000-0000-000068000000}"/>
    <cellStyle name="60% - Accent4" xfId="624" builtinId="44" customBuiltin="1"/>
    <cellStyle name="60% - Accent4 2" xfId="19" xr:uid="{00000000-0005-0000-0000-00006A000000}"/>
    <cellStyle name="60% - Accent4 3" xfId="139" xr:uid="{00000000-0005-0000-0000-00006B000000}"/>
    <cellStyle name="60% - Accent4 4" xfId="140" xr:uid="{00000000-0005-0000-0000-00006C000000}"/>
    <cellStyle name="60% - Accent4 5" xfId="141" xr:uid="{00000000-0005-0000-0000-00006D000000}"/>
    <cellStyle name="60% - Accent4 6" xfId="142" xr:uid="{00000000-0005-0000-0000-00006E000000}"/>
    <cellStyle name="60% - Accent4 7" xfId="138" xr:uid="{00000000-0005-0000-0000-00006F000000}"/>
    <cellStyle name="60% - Accent5" xfId="628" builtinId="48" customBuiltin="1"/>
    <cellStyle name="60% - Accent5 2" xfId="20" xr:uid="{00000000-0005-0000-0000-000071000000}"/>
    <cellStyle name="60% - Accent5 3" xfId="144" xr:uid="{00000000-0005-0000-0000-000072000000}"/>
    <cellStyle name="60% - Accent5 4" xfId="145" xr:uid="{00000000-0005-0000-0000-000073000000}"/>
    <cellStyle name="60% - Accent5 5" xfId="146" xr:uid="{00000000-0005-0000-0000-000074000000}"/>
    <cellStyle name="60% - Accent5 6" xfId="147" xr:uid="{00000000-0005-0000-0000-000075000000}"/>
    <cellStyle name="60% - Accent5 7" xfId="143" xr:uid="{00000000-0005-0000-0000-000076000000}"/>
    <cellStyle name="60% - Accent6" xfId="632" builtinId="52" customBuiltin="1"/>
    <cellStyle name="60% - Accent6 2" xfId="21" xr:uid="{00000000-0005-0000-0000-000078000000}"/>
    <cellStyle name="60% - Accent6 3" xfId="149" xr:uid="{00000000-0005-0000-0000-000079000000}"/>
    <cellStyle name="60% - Accent6 4" xfId="150" xr:uid="{00000000-0005-0000-0000-00007A000000}"/>
    <cellStyle name="60% - Accent6 5" xfId="151" xr:uid="{00000000-0005-0000-0000-00007B000000}"/>
    <cellStyle name="60% - Accent6 6" xfId="152" xr:uid="{00000000-0005-0000-0000-00007C000000}"/>
    <cellStyle name="60% - Accent6 7" xfId="148" xr:uid="{00000000-0005-0000-0000-00007D000000}"/>
    <cellStyle name="7" xfId="2" xr:uid="{00000000-0005-0000-0000-00007E000000}"/>
    <cellStyle name="7 2" xfId="3" xr:uid="{00000000-0005-0000-0000-00007F000000}"/>
    <cellStyle name="7 2 2" xfId="284" xr:uid="{00000000-0005-0000-0000-000080000000}"/>
    <cellStyle name="7 2 3" xfId="279" xr:uid="{00000000-0005-0000-0000-000081000000}"/>
    <cellStyle name="7 3" xfId="283" xr:uid="{00000000-0005-0000-0000-000082000000}"/>
    <cellStyle name="7 4" xfId="278" xr:uid="{00000000-0005-0000-0000-000083000000}"/>
    <cellStyle name="7_Copy of TSKC__TAVAD_Actions_Log" xfId="153" xr:uid="{00000000-0005-0000-0000-000084000000}"/>
    <cellStyle name="7_Copy of TSKC__TAVAD_Actions_Log 2" xfId="291" xr:uid="{00000000-0005-0000-0000-000085000000}"/>
    <cellStyle name="7_Copy of TSKC__TAVAD_Actions_Log 3" xfId="280" xr:uid="{00000000-0005-0000-0000-000086000000}"/>
    <cellStyle name="Accent1" xfId="609" builtinId="29" customBuiltin="1"/>
    <cellStyle name="Accent1 2" xfId="22" xr:uid="{00000000-0005-0000-0000-000088000000}"/>
    <cellStyle name="Accent1 3" xfId="155" xr:uid="{00000000-0005-0000-0000-000089000000}"/>
    <cellStyle name="Accent1 4" xfId="156" xr:uid="{00000000-0005-0000-0000-00008A000000}"/>
    <cellStyle name="Accent1 5" xfId="157" xr:uid="{00000000-0005-0000-0000-00008B000000}"/>
    <cellStyle name="Accent1 6" xfId="158" xr:uid="{00000000-0005-0000-0000-00008C000000}"/>
    <cellStyle name="Accent1 7" xfId="154" xr:uid="{00000000-0005-0000-0000-00008D000000}"/>
    <cellStyle name="Accent2" xfId="613" builtinId="33" customBuiltin="1"/>
    <cellStyle name="Accent2 2" xfId="23" xr:uid="{00000000-0005-0000-0000-00008F000000}"/>
    <cellStyle name="Accent2 3" xfId="160" xr:uid="{00000000-0005-0000-0000-000090000000}"/>
    <cellStyle name="Accent2 4" xfId="161" xr:uid="{00000000-0005-0000-0000-000091000000}"/>
    <cellStyle name="Accent2 5" xfId="162" xr:uid="{00000000-0005-0000-0000-000092000000}"/>
    <cellStyle name="Accent2 6" xfId="163" xr:uid="{00000000-0005-0000-0000-000093000000}"/>
    <cellStyle name="Accent2 7" xfId="159" xr:uid="{00000000-0005-0000-0000-000094000000}"/>
    <cellStyle name="Accent3" xfId="617" builtinId="37" customBuiltin="1"/>
    <cellStyle name="Accent3 2" xfId="24" xr:uid="{00000000-0005-0000-0000-000096000000}"/>
    <cellStyle name="Accent3 3" xfId="165" xr:uid="{00000000-0005-0000-0000-000097000000}"/>
    <cellStyle name="Accent3 4" xfId="166" xr:uid="{00000000-0005-0000-0000-000098000000}"/>
    <cellStyle name="Accent3 5" xfId="167" xr:uid="{00000000-0005-0000-0000-000099000000}"/>
    <cellStyle name="Accent3 6" xfId="168" xr:uid="{00000000-0005-0000-0000-00009A000000}"/>
    <cellStyle name="Accent3 7" xfId="164" xr:uid="{00000000-0005-0000-0000-00009B000000}"/>
    <cellStyle name="Accent4" xfId="621" builtinId="41" customBuiltin="1"/>
    <cellStyle name="Accent4 2" xfId="25" xr:uid="{00000000-0005-0000-0000-00009D000000}"/>
    <cellStyle name="Accent4 3" xfId="170" xr:uid="{00000000-0005-0000-0000-00009E000000}"/>
    <cellStyle name="Accent4 4" xfId="171" xr:uid="{00000000-0005-0000-0000-00009F000000}"/>
    <cellStyle name="Accent4 5" xfId="172" xr:uid="{00000000-0005-0000-0000-0000A0000000}"/>
    <cellStyle name="Accent4 6" xfId="173" xr:uid="{00000000-0005-0000-0000-0000A1000000}"/>
    <cellStyle name="Accent4 7" xfId="169" xr:uid="{00000000-0005-0000-0000-0000A2000000}"/>
    <cellStyle name="Accent5" xfId="625" builtinId="45" customBuiltin="1"/>
    <cellStyle name="Accent5 2" xfId="26" xr:uid="{00000000-0005-0000-0000-0000A4000000}"/>
    <cellStyle name="Accent5 3" xfId="175" xr:uid="{00000000-0005-0000-0000-0000A5000000}"/>
    <cellStyle name="Accent5 4" xfId="176" xr:uid="{00000000-0005-0000-0000-0000A6000000}"/>
    <cellStyle name="Accent5 5" xfId="177" xr:uid="{00000000-0005-0000-0000-0000A7000000}"/>
    <cellStyle name="Accent5 6" xfId="178" xr:uid="{00000000-0005-0000-0000-0000A8000000}"/>
    <cellStyle name="Accent5 7" xfId="174" xr:uid="{00000000-0005-0000-0000-0000A9000000}"/>
    <cellStyle name="Accent6" xfId="629" builtinId="49" customBuiltin="1"/>
    <cellStyle name="Accent6 2" xfId="27" xr:uid="{00000000-0005-0000-0000-0000AB000000}"/>
    <cellStyle name="Accent6 3" xfId="180" xr:uid="{00000000-0005-0000-0000-0000AC000000}"/>
    <cellStyle name="Accent6 4" xfId="181" xr:uid="{00000000-0005-0000-0000-0000AD000000}"/>
    <cellStyle name="Accent6 5" xfId="182" xr:uid="{00000000-0005-0000-0000-0000AE000000}"/>
    <cellStyle name="Accent6 6" xfId="183" xr:uid="{00000000-0005-0000-0000-0000AF000000}"/>
    <cellStyle name="Accent6 7" xfId="179" xr:uid="{00000000-0005-0000-0000-0000B0000000}"/>
    <cellStyle name="Bad" xfId="599" builtinId="27" customBuiltin="1"/>
    <cellStyle name="Bad 2" xfId="28" xr:uid="{00000000-0005-0000-0000-0000B2000000}"/>
    <cellStyle name="Bad 3" xfId="185" xr:uid="{00000000-0005-0000-0000-0000B3000000}"/>
    <cellStyle name="Bad 4" xfId="186" xr:uid="{00000000-0005-0000-0000-0000B4000000}"/>
    <cellStyle name="Bad 5" xfId="187" xr:uid="{00000000-0005-0000-0000-0000B5000000}"/>
    <cellStyle name="Bad 6" xfId="188" xr:uid="{00000000-0005-0000-0000-0000B6000000}"/>
    <cellStyle name="Bad 7" xfId="184" xr:uid="{00000000-0005-0000-0000-0000B7000000}"/>
    <cellStyle name="Calculation" xfId="603" builtinId="22" customBuiltin="1"/>
    <cellStyle name="Calculation 2" xfId="29" xr:uid="{00000000-0005-0000-0000-0000B9000000}"/>
    <cellStyle name="Calculation 2 2" xfId="329" xr:uid="{00000000-0005-0000-0000-0000BA000000}"/>
    <cellStyle name="Calculation 2 2 10" xfId="723" xr:uid="{00000000-0005-0000-0000-0000BB000000}"/>
    <cellStyle name="Calculation 2 2 10 2" xfId="3037" xr:uid="{00000000-0005-0000-0000-0000BC000000}"/>
    <cellStyle name="Calculation 2 2 10 3" xfId="5239" xr:uid="{00000000-0005-0000-0000-0000BD000000}"/>
    <cellStyle name="Calculation 2 2 11" xfId="691" xr:uid="{00000000-0005-0000-0000-0000BE000000}"/>
    <cellStyle name="Calculation 2 2 11 2" xfId="3005" xr:uid="{00000000-0005-0000-0000-0000BF000000}"/>
    <cellStyle name="Calculation 2 2 11 3" xfId="5207" xr:uid="{00000000-0005-0000-0000-0000C0000000}"/>
    <cellStyle name="Calculation 2 2 12" xfId="2681" xr:uid="{00000000-0005-0000-0000-0000C1000000}"/>
    <cellStyle name="Calculation 2 2 13" xfId="2621" xr:uid="{00000000-0005-0000-0000-0000C2000000}"/>
    <cellStyle name="Calculation 2 2 2" xfId="421" xr:uid="{00000000-0005-0000-0000-0000C3000000}"/>
    <cellStyle name="Calculation 2 2 2 10" xfId="4979" xr:uid="{00000000-0005-0000-0000-0000C4000000}"/>
    <cellStyle name="Calculation 2 2 2 2" xfId="945" xr:uid="{00000000-0005-0000-0000-0000C5000000}"/>
    <cellStyle name="Calculation 2 2 2 2 2" xfId="3253" xr:uid="{00000000-0005-0000-0000-0000C6000000}"/>
    <cellStyle name="Calculation 2 2 2 2 3" xfId="5455" xr:uid="{00000000-0005-0000-0000-0000C7000000}"/>
    <cellStyle name="Calculation 2 2 2 3" xfId="1238" xr:uid="{00000000-0005-0000-0000-0000C8000000}"/>
    <cellStyle name="Calculation 2 2 2 3 2" xfId="3544" xr:uid="{00000000-0005-0000-0000-0000C9000000}"/>
    <cellStyle name="Calculation 2 2 2 3 3" xfId="5746" xr:uid="{00000000-0005-0000-0000-0000CA000000}"/>
    <cellStyle name="Calculation 2 2 2 4" xfId="1490" xr:uid="{00000000-0005-0000-0000-0000CB000000}"/>
    <cellStyle name="Calculation 2 2 2 4 2" xfId="3796" xr:uid="{00000000-0005-0000-0000-0000CC000000}"/>
    <cellStyle name="Calculation 2 2 2 4 3" xfId="5998" xr:uid="{00000000-0005-0000-0000-0000CD000000}"/>
    <cellStyle name="Calculation 2 2 2 5" xfId="1738" xr:uid="{00000000-0005-0000-0000-0000CE000000}"/>
    <cellStyle name="Calculation 2 2 2 5 2" xfId="4044" xr:uid="{00000000-0005-0000-0000-0000CF000000}"/>
    <cellStyle name="Calculation 2 2 2 5 3" xfId="6246" xr:uid="{00000000-0005-0000-0000-0000D0000000}"/>
    <cellStyle name="Calculation 2 2 2 6" xfId="1979" xr:uid="{00000000-0005-0000-0000-0000D1000000}"/>
    <cellStyle name="Calculation 2 2 2 6 2" xfId="4285" xr:uid="{00000000-0005-0000-0000-0000D2000000}"/>
    <cellStyle name="Calculation 2 2 2 6 3" xfId="6487" xr:uid="{00000000-0005-0000-0000-0000D3000000}"/>
    <cellStyle name="Calculation 2 2 2 7" xfId="2208" xr:uid="{00000000-0005-0000-0000-0000D4000000}"/>
    <cellStyle name="Calculation 2 2 2 7 2" xfId="4514" xr:uid="{00000000-0005-0000-0000-0000D5000000}"/>
    <cellStyle name="Calculation 2 2 2 7 3" xfId="6716" xr:uid="{00000000-0005-0000-0000-0000D6000000}"/>
    <cellStyle name="Calculation 2 2 2 8" xfId="2433" xr:uid="{00000000-0005-0000-0000-0000D7000000}"/>
    <cellStyle name="Calculation 2 2 2 8 2" xfId="4739" xr:uid="{00000000-0005-0000-0000-0000D8000000}"/>
    <cellStyle name="Calculation 2 2 2 8 3" xfId="6941" xr:uid="{00000000-0005-0000-0000-0000D9000000}"/>
    <cellStyle name="Calculation 2 2 2 9" xfId="2770" xr:uid="{00000000-0005-0000-0000-0000DA000000}"/>
    <cellStyle name="Calculation 2 2 3" xfId="490" xr:uid="{00000000-0005-0000-0000-0000DB000000}"/>
    <cellStyle name="Calculation 2 2 3 10" xfId="5048" xr:uid="{00000000-0005-0000-0000-0000DC000000}"/>
    <cellStyle name="Calculation 2 2 3 2" xfId="1014" xr:uid="{00000000-0005-0000-0000-0000DD000000}"/>
    <cellStyle name="Calculation 2 2 3 2 2" xfId="3322" xr:uid="{00000000-0005-0000-0000-0000DE000000}"/>
    <cellStyle name="Calculation 2 2 3 2 3" xfId="5524" xr:uid="{00000000-0005-0000-0000-0000DF000000}"/>
    <cellStyle name="Calculation 2 2 3 3" xfId="1307" xr:uid="{00000000-0005-0000-0000-0000E0000000}"/>
    <cellStyle name="Calculation 2 2 3 3 2" xfId="3613" xr:uid="{00000000-0005-0000-0000-0000E1000000}"/>
    <cellStyle name="Calculation 2 2 3 3 3" xfId="5815" xr:uid="{00000000-0005-0000-0000-0000E2000000}"/>
    <cellStyle name="Calculation 2 2 3 4" xfId="1559" xr:uid="{00000000-0005-0000-0000-0000E3000000}"/>
    <cellStyle name="Calculation 2 2 3 4 2" xfId="3865" xr:uid="{00000000-0005-0000-0000-0000E4000000}"/>
    <cellStyle name="Calculation 2 2 3 4 3" xfId="6067" xr:uid="{00000000-0005-0000-0000-0000E5000000}"/>
    <cellStyle name="Calculation 2 2 3 5" xfId="1807" xr:uid="{00000000-0005-0000-0000-0000E6000000}"/>
    <cellStyle name="Calculation 2 2 3 5 2" xfId="4113" xr:uid="{00000000-0005-0000-0000-0000E7000000}"/>
    <cellStyle name="Calculation 2 2 3 5 3" xfId="6315" xr:uid="{00000000-0005-0000-0000-0000E8000000}"/>
    <cellStyle name="Calculation 2 2 3 6" xfId="2048" xr:uid="{00000000-0005-0000-0000-0000E9000000}"/>
    <cellStyle name="Calculation 2 2 3 6 2" xfId="4354" xr:uid="{00000000-0005-0000-0000-0000EA000000}"/>
    <cellStyle name="Calculation 2 2 3 6 3" xfId="6556" xr:uid="{00000000-0005-0000-0000-0000EB000000}"/>
    <cellStyle name="Calculation 2 2 3 7" xfId="2277" xr:uid="{00000000-0005-0000-0000-0000EC000000}"/>
    <cellStyle name="Calculation 2 2 3 7 2" xfId="4583" xr:uid="{00000000-0005-0000-0000-0000ED000000}"/>
    <cellStyle name="Calculation 2 2 3 7 3" xfId="6785" xr:uid="{00000000-0005-0000-0000-0000EE000000}"/>
    <cellStyle name="Calculation 2 2 3 8" xfId="2502" xr:uid="{00000000-0005-0000-0000-0000EF000000}"/>
    <cellStyle name="Calculation 2 2 3 8 2" xfId="4808" xr:uid="{00000000-0005-0000-0000-0000F0000000}"/>
    <cellStyle name="Calculation 2 2 3 8 3" xfId="7010" xr:uid="{00000000-0005-0000-0000-0000F1000000}"/>
    <cellStyle name="Calculation 2 2 3 9" xfId="2839" xr:uid="{00000000-0005-0000-0000-0000F2000000}"/>
    <cellStyle name="Calculation 2 2 4" xfId="554" xr:uid="{00000000-0005-0000-0000-0000F3000000}"/>
    <cellStyle name="Calculation 2 2 4 10" xfId="5112" xr:uid="{00000000-0005-0000-0000-0000F4000000}"/>
    <cellStyle name="Calculation 2 2 4 2" xfId="1078" xr:uid="{00000000-0005-0000-0000-0000F5000000}"/>
    <cellStyle name="Calculation 2 2 4 2 2" xfId="3386" xr:uid="{00000000-0005-0000-0000-0000F6000000}"/>
    <cellStyle name="Calculation 2 2 4 2 3" xfId="5588" xr:uid="{00000000-0005-0000-0000-0000F7000000}"/>
    <cellStyle name="Calculation 2 2 4 3" xfId="1371" xr:uid="{00000000-0005-0000-0000-0000F8000000}"/>
    <cellStyle name="Calculation 2 2 4 3 2" xfId="3677" xr:uid="{00000000-0005-0000-0000-0000F9000000}"/>
    <cellStyle name="Calculation 2 2 4 3 3" xfId="5879" xr:uid="{00000000-0005-0000-0000-0000FA000000}"/>
    <cellStyle name="Calculation 2 2 4 4" xfId="1623" xr:uid="{00000000-0005-0000-0000-0000FB000000}"/>
    <cellStyle name="Calculation 2 2 4 4 2" xfId="3929" xr:uid="{00000000-0005-0000-0000-0000FC000000}"/>
    <cellStyle name="Calculation 2 2 4 4 3" xfId="6131" xr:uid="{00000000-0005-0000-0000-0000FD000000}"/>
    <cellStyle name="Calculation 2 2 4 5" xfId="1871" xr:uid="{00000000-0005-0000-0000-0000FE000000}"/>
    <cellStyle name="Calculation 2 2 4 5 2" xfId="4177" xr:uid="{00000000-0005-0000-0000-0000FF000000}"/>
    <cellStyle name="Calculation 2 2 4 5 3" xfId="6379" xr:uid="{00000000-0005-0000-0000-000000010000}"/>
    <cellStyle name="Calculation 2 2 4 6" xfId="2112" xr:uid="{00000000-0005-0000-0000-000001010000}"/>
    <cellStyle name="Calculation 2 2 4 6 2" xfId="4418" xr:uid="{00000000-0005-0000-0000-000002010000}"/>
    <cellStyle name="Calculation 2 2 4 6 3" xfId="6620" xr:uid="{00000000-0005-0000-0000-000003010000}"/>
    <cellStyle name="Calculation 2 2 4 7" xfId="2341" xr:uid="{00000000-0005-0000-0000-000004010000}"/>
    <cellStyle name="Calculation 2 2 4 7 2" xfId="4647" xr:uid="{00000000-0005-0000-0000-000005010000}"/>
    <cellStyle name="Calculation 2 2 4 7 3" xfId="6849" xr:uid="{00000000-0005-0000-0000-000006010000}"/>
    <cellStyle name="Calculation 2 2 4 8" xfId="2566" xr:uid="{00000000-0005-0000-0000-000007010000}"/>
    <cellStyle name="Calculation 2 2 4 8 2" xfId="4872" xr:uid="{00000000-0005-0000-0000-000008010000}"/>
    <cellStyle name="Calculation 2 2 4 8 3" xfId="7074" xr:uid="{00000000-0005-0000-0000-000009010000}"/>
    <cellStyle name="Calculation 2 2 4 9" xfId="2903" xr:uid="{00000000-0005-0000-0000-00000A010000}"/>
    <cellStyle name="Calculation 2 2 5" xfId="861" xr:uid="{00000000-0005-0000-0000-00000B010000}"/>
    <cellStyle name="Calculation 2 2 5 2" xfId="3171" xr:uid="{00000000-0005-0000-0000-00000C010000}"/>
    <cellStyle name="Calculation 2 2 5 3" xfId="5373" xr:uid="{00000000-0005-0000-0000-00000D010000}"/>
    <cellStyle name="Calculation 2 2 6" xfId="1155" xr:uid="{00000000-0005-0000-0000-00000E010000}"/>
    <cellStyle name="Calculation 2 2 6 2" xfId="3461" xr:uid="{00000000-0005-0000-0000-00000F010000}"/>
    <cellStyle name="Calculation 2 2 6 3" xfId="5663" xr:uid="{00000000-0005-0000-0000-000010010000}"/>
    <cellStyle name="Calculation 2 2 7" xfId="787" xr:uid="{00000000-0005-0000-0000-000011010000}"/>
    <cellStyle name="Calculation 2 2 7 2" xfId="3101" xr:uid="{00000000-0005-0000-0000-000012010000}"/>
    <cellStyle name="Calculation 2 2 7 3" xfId="5303" xr:uid="{00000000-0005-0000-0000-000013010000}"/>
    <cellStyle name="Calculation 2 2 8" xfId="641" xr:uid="{00000000-0005-0000-0000-000014010000}"/>
    <cellStyle name="Calculation 2 2 8 2" xfId="2955" xr:uid="{00000000-0005-0000-0000-000015010000}"/>
    <cellStyle name="Calculation 2 2 8 3" xfId="5157" xr:uid="{00000000-0005-0000-0000-000016010000}"/>
    <cellStyle name="Calculation 2 2 9" xfId="1127" xr:uid="{00000000-0005-0000-0000-000017010000}"/>
    <cellStyle name="Calculation 2 2 9 2" xfId="3435" xr:uid="{00000000-0005-0000-0000-000018010000}"/>
    <cellStyle name="Calculation 2 2 9 3" xfId="5637" xr:uid="{00000000-0005-0000-0000-000019010000}"/>
    <cellStyle name="Calculation 2 3" xfId="346" xr:uid="{00000000-0005-0000-0000-00001A010000}"/>
    <cellStyle name="Calculation 2 3 10" xfId="693" xr:uid="{00000000-0005-0000-0000-00001B010000}"/>
    <cellStyle name="Calculation 2 3 10 2" xfId="3007" xr:uid="{00000000-0005-0000-0000-00001C010000}"/>
    <cellStyle name="Calculation 2 3 10 3" xfId="5209" xr:uid="{00000000-0005-0000-0000-00001D010000}"/>
    <cellStyle name="Calculation 2 3 11" xfId="1198" xr:uid="{00000000-0005-0000-0000-00001E010000}"/>
    <cellStyle name="Calculation 2 3 11 2" xfId="3504" xr:uid="{00000000-0005-0000-0000-00001F010000}"/>
    <cellStyle name="Calculation 2 3 11 3" xfId="5706" xr:uid="{00000000-0005-0000-0000-000020010000}"/>
    <cellStyle name="Calculation 2 3 12" xfId="2697" xr:uid="{00000000-0005-0000-0000-000021010000}"/>
    <cellStyle name="Calculation 2 3 13" xfId="4921" xr:uid="{00000000-0005-0000-0000-000022010000}"/>
    <cellStyle name="Calculation 2 3 2" xfId="437" xr:uid="{00000000-0005-0000-0000-000023010000}"/>
    <cellStyle name="Calculation 2 3 2 10" xfId="4995" xr:uid="{00000000-0005-0000-0000-000024010000}"/>
    <cellStyle name="Calculation 2 3 2 2" xfId="961" xr:uid="{00000000-0005-0000-0000-000025010000}"/>
    <cellStyle name="Calculation 2 3 2 2 2" xfId="3269" xr:uid="{00000000-0005-0000-0000-000026010000}"/>
    <cellStyle name="Calculation 2 3 2 2 3" xfId="5471" xr:uid="{00000000-0005-0000-0000-000027010000}"/>
    <cellStyle name="Calculation 2 3 2 3" xfId="1254" xr:uid="{00000000-0005-0000-0000-000028010000}"/>
    <cellStyle name="Calculation 2 3 2 3 2" xfId="3560" xr:uid="{00000000-0005-0000-0000-000029010000}"/>
    <cellStyle name="Calculation 2 3 2 3 3" xfId="5762" xr:uid="{00000000-0005-0000-0000-00002A010000}"/>
    <cellStyle name="Calculation 2 3 2 4" xfId="1506" xr:uid="{00000000-0005-0000-0000-00002B010000}"/>
    <cellStyle name="Calculation 2 3 2 4 2" xfId="3812" xr:uid="{00000000-0005-0000-0000-00002C010000}"/>
    <cellStyle name="Calculation 2 3 2 4 3" xfId="6014" xr:uid="{00000000-0005-0000-0000-00002D010000}"/>
    <cellStyle name="Calculation 2 3 2 5" xfId="1754" xr:uid="{00000000-0005-0000-0000-00002E010000}"/>
    <cellStyle name="Calculation 2 3 2 5 2" xfId="4060" xr:uid="{00000000-0005-0000-0000-00002F010000}"/>
    <cellStyle name="Calculation 2 3 2 5 3" xfId="6262" xr:uid="{00000000-0005-0000-0000-000030010000}"/>
    <cellStyle name="Calculation 2 3 2 6" xfId="1995" xr:uid="{00000000-0005-0000-0000-000031010000}"/>
    <cellStyle name="Calculation 2 3 2 6 2" xfId="4301" xr:uid="{00000000-0005-0000-0000-000032010000}"/>
    <cellStyle name="Calculation 2 3 2 6 3" xfId="6503" xr:uid="{00000000-0005-0000-0000-000033010000}"/>
    <cellStyle name="Calculation 2 3 2 7" xfId="2224" xr:uid="{00000000-0005-0000-0000-000034010000}"/>
    <cellStyle name="Calculation 2 3 2 7 2" xfId="4530" xr:uid="{00000000-0005-0000-0000-000035010000}"/>
    <cellStyle name="Calculation 2 3 2 7 3" xfId="6732" xr:uid="{00000000-0005-0000-0000-000036010000}"/>
    <cellStyle name="Calculation 2 3 2 8" xfId="2449" xr:uid="{00000000-0005-0000-0000-000037010000}"/>
    <cellStyle name="Calculation 2 3 2 8 2" xfId="4755" xr:uid="{00000000-0005-0000-0000-000038010000}"/>
    <cellStyle name="Calculation 2 3 2 8 3" xfId="6957" xr:uid="{00000000-0005-0000-0000-000039010000}"/>
    <cellStyle name="Calculation 2 3 2 9" xfId="2786" xr:uid="{00000000-0005-0000-0000-00003A010000}"/>
    <cellStyle name="Calculation 2 3 3" xfId="506" xr:uid="{00000000-0005-0000-0000-00003B010000}"/>
    <cellStyle name="Calculation 2 3 3 10" xfId="5064" xr:uid="{00000000-0005-0000-0000-00003C010000}"/>
    <cellStyle name="Calculation 2 3 3 2" xfId="1030" xr:uid="{00000000-0005-0000-0000-00003D010000}"/>
    <cellStyle name="Calculation 2 3 3 2 2" xfId="3338" xr:uid="{00000000-0005-0000-0000-00003E010000}"/>
    <cellStyle name="Calculation 2 3 3 2 3" xfId="5540" xr:uid="{00000000-0005-0000-0000-00003F010000}"/>
    <cellStyle name="Calculation 2 3 3 3" xfId="1323" xr:uid="{00000000-0005-0000-0000-000040010000}"/>
    <cellStyle name="Calculation 2 3 3 3 2" xfId="3629" xr:uid="{00000000-0005-0000-0000-000041010000}"/>
    <cellStyle name="Calculation 2 3 3 3 3" xfId="5831" xr:uid="{00000000-0005-0000-0000-000042010000}"/>
    <cellStyle name="Calculation 2 3 3 4" xfId="1575" xr:uid="{00000000-0005-0000-0000-000043010000}"/>
    <cellStyle name="Calculation 2 3 3 4 2" xfId="3881" xr:uid="{00000000-0005-0000-0000-000044010000}"/>
    <cellStyle name="Calculation 2 3 3 4 3" xfId="6083" xr:uid="{00000000-0005-0000-0000-000045010000}"/>
    <cellStyle name="Calculation 2 3 3 5" xfId="1823" xr:uid="{00000000-0005-0000-0000-000046010000}"/>
    <cellStyle name="Calculation 2 3 3 5 2" xfId="4129" xr:uid="{00000000-0005-0000-0000-000047010000}"/>
    <cellStyle name="Calculation 2 3 3 5 3" xfId="6331" xr:uid="{00000000-0005-0000-0000-000048010000}"/>
    <cellStyle name="Calculation 2 3 3 6" xfId="2064" xr:uid="{00000000-0005-0000-0000-000049010000}"/>
    <cellStyle name="Calculation 2 3 3 6 2" xfId="4370" xr:uid="{00000000-0005-0000-0000-00004A010000}"/>
    <cellStyle name="Calculation 2 3 3 6 3" xfId="6572" xr:uid="{00000000-0005-0000-0000-00004B010000}"/>
    <cellStyle name="Calculation 2 3 3 7" xfId="2293" xr:uid="{00000000-0005-0000-0000-00004C010000}"/>
    <cellStyle name="Calculation 2 3 3 7 2" xfId="4599" xr:uid="{00000000-0005-0000-0000-00004D010000}"/>
    <cellStyle name="Calculation 2 3 3 7 3" xfId="6801" xr:uid="{00000000-0005-0000-0000-00004E010000}"/>
    <cellStyle name="Calculation 2 3 3 8" xfId="2518" xr:uid="{00000000-0005-0000-0000-00004F010000}"/>
    <cellStyle name="Calculation 2 3 3 8 2" xfId="4824" xr:uid="{00000000-0005-0000-0000-000050010000}"/>
    <cellStyle name="Calculation 2 3 3 8 3" xfId="7026" xr:uid="{00000000-0005-0000-0000-000051010000}"/>
    <cellStyle name="Calculation 2 3 3 9" xfId="2855" xr:uid="{00000000-0005-0000-0000-000052010000}"/>
    <cellStyle name="Calculation 2 3 4" xfId="570" xr:uid="{00000000-0005-0000-0000-000053010000}"/>
    <cellStyle name="Calculation 2 3 4 10" xfId="5128" xr:uid="{00000000-0005-0000-0000-000054010000}"/>
    <cellStyle name="Calculation 2 3 4 2" xfId="1094" xr:uid="{00000000-0005-0000-0000-000055010000}"/>
    <cellStyle name="Calculation 2 3 4 2 2" xfId="3402" xr:uid="{00000000-0005-0000-0000-000056010000}"/>
    <cellStyle name="Calculation 2 3 4 2 3" xfId="5604" xr:uid="{00000000-0005-0000-0000-000057010000}"/>
    <cellStyle name="Calculation 2 3 4 3" xfId="1387" xr:uid="{00000000-0005-0000-0000-000058010000}"/>
    <cellStyle name="Calculation 2 3 4 3 2" xfId="3693" xr:uid="{00000000-0005-0000-0000-000059010000}"/>
    <cellStyle name="Calculation 2 3 4 3 3" xfId="5895" xr:uid="{00000000-0005-0000-0000-00005A010000}"/>
    <cellStyle name="Calculation 2 3 4 4" xfId="1639" xr:uid="{00000000-0005-0000-0000-00005B010000}"/>
    <cellStyle name="Calculation 2 3 4 4 2" xfId="3945" xr:uid="{00000000-0005-0000-0000-00005C010000}"/>
    <cellStyle name="Calculation 2 3 4 4 3" xfId="6147" xr:uid="{00000000-0005-0000-0000-00005D010000}"/>
    <cellStyle name="Calculation 2 3 4 5" xfId="1887" xr:uid="{00000000-0005-0000-0000-00005E010000}"/>
    <cellStyle name="Calculation 2 3 4 5 2" xfId="4193" xr:uid="{00000000-0005-0000-0000-00005F010000}"/>
    <cellStyle name="Calculation 2 3 4 5 3" xfId="6395" xr:uid="{00000000-0005-0000-0000-000060010000}"/>
    <cellStyle name="Calculation 2 3 4 6" xfId="2128" xr:uid="{00000000-0005-0000-0000-000061010000}"/>
    <cellStyle name="Calculation 2 3 4 6 2" xfId="4434" xr:uid="{00000000-0005-0000-0000-000062010000}"/>
    <cellStyle name="Calculation 2 3 4 6 3" xfId="6636" xr:uid="{00000000-0005-0000-0000-000063010000}"/>
    <cellStyle name="Calculation 2 3 4 7" xfId="2357" xr:uid="{00000000-0005-0000-0000-000064010000}"/>
    <cellStyle name="Calculation 2 3 4 7 2" xfId="4663" xr:uid="{00000000-0005-0000-0000-000065010000}"/>
    <cellStyle name="Calculation 2 3 4 7 3" xfId="6865" xr:uid="{00000000-0005-0000-0000-000066010000}"/>
    <cellStyle name="Calculation 2 3 4 8" xfId="2582" xr:uid="{00000000-0005-0000-0000-000067010000}"/>
    <cellStyle name="Calculation 2 3 4 8 2" xfId="4888" xr:uid="{00000000-0005-0000-0000-000068010000}"/>
    <cellStyle name="Calculation 2 3 4 8 3" xfId="7090" xr:uid="{00000000-0005-0000-0000-000069010000}"/>
    <cellStyle name="Calculation 2 3 4 9" xfId="2919" xr:uid="{00000000-0005-0000-0000-00006A010000}"/>
    <cellStyle name="Calculation 2 3 5" xfId="877" xr:uid="{00000000-0005-0000-0000-00006B010000}"/>
    <cellStyle name="Calculation 2 3 5 2" xfId="3187" xr:uid="{00000000-0005-0000-0000-00006C010000}"/>
    <cellStyle name="Calculation 2 3 5 3" xfId="5389" xr:uid="{00000000-0005-0000-0000-00006D010000}"/>
    <cellStyle name="Calculation 2 3 6" xfId="1171" xr:uid="{00000000-0005-0000-0000-00006E010000}"/>
    <cellStyle name="Calculation 2 3 6 2" xfId="3477" xr:uid="{00000000-0005-0000-0000-00006F010000}"/>
    <cellStyle name="Calculation 2 3 6 3" xfId="5679" xr:uid="{00000000-0005-0000-0000-000070010000}"/>
    <cellStyle name="Calculation 2 3 7" xfId="793" xr:uid="{00000000-0005-0000-0000-000071010000}"/>
    <cellStyle name="Calculation 2 3 7 2" xfId="3107" xr:uid="{00000000-0005-0000-0000-000072010000}"/>
    <cellStyle name="Calculation 2 3 7 3" xfId="5309" xr:uid="{00000000-0005-0000-0000-000073010000}"/>
    <cellStyle name="Calculation 2 3 8" xfId="1203" xr:uid="{00000000-0005-0000-0000-000074010000}"/>
    <cellStyle name="Calculation 2 3 8 2" xfId="3509" xr:uid="{00000000-0005-0000-0000-000075010000}"/>
    <cellStyle name="Calculation 2 3 8 3" xfId="5711" xr:uid="{00000000-0005-0000-0000-000076010000}"/>
    <cellStyle name="Calculation 2 3 9" xfId="1199" xr:uid="{00000000-0005-0000-0000-000077010000}"/>
    <cellStyle name="Calculation 2 3 9 2" xfId="3505" xr:uid="{00000000-0005-0000-0000-000078010000}"/>
    <cellStyle name="Calculation 2 3 9 3" xfId="5707" xr:uid="{00000000-0005-0000-0000-000079010000}"/>
    <cellStyle name="Calculation 2 4" xfId="296" xr:uid="{00000000-0005-0000-0000-00007A010000}"/>
    <cellStyle name="Calculation 2 4 10" xfId="734" xr:uid="{00000000-0005-0000-0000-00007B010000}"/>
    <cellStyle name="Calculation 2 4 10 2" xfId="3048" xr:uid="{00000000-0005-0000-0000-00007C010000}"/>
    <cellStyle name="Calculation 2 4 10 3" xfId="5250" xr:uid="{00000000-0005-0000-0000-00007D010000}"/>
    <cellStyle name="Calculation 2 4 11" xfId="1664" xr:uid="{00000000-0005-0000-0000-00007E010000}"/>
    <cellStyle name="Calculation 2 4 11 2" xfId="3970" xr:uid="{00000000-0005-0000-0000-00007F010000}"/>
    <cellStyle name="Calculation 2 4 11 3" xfId="6172" xr:uid="{00000000-0005-0000-0000-000080010000}"/>
    <cellStyle name="Calculation 2 4 12" xfId="2650" xr:uid="{00000000-0005-0000-0000-000081010000}"/>
    <cellStyle name="Calculation 2 4 13" xfId="2608" xr:uid="{00000000-0005-0000-0000-000082010000}"/>
    <cellStyle name="Calculation 2 4 2" xfId="390" xr:uid="{00000000-0005-0000-0000-000083010000}"/>
    <cellStyle name="Calculation 2 4 2 10" xfId="4948" xr:uid="{00000000-0005-0000-0000-000084010000}"/>
    <cellStyle name="Calculation 2 4 2 2" xfId="914" xr:uid="{00000000-0005-0000-0000-000085010000}"/>
    <cellStyle name="Calculation 2 4 2 2 2" xfId="3222" xr:uid="{00000000-0005-0000-0000-000086010000}"/>
    <cellStyle name="Calculation 2 4 2 2 3" xfId="5424" xr:uid="{00000000-0005-0000-0000-000087010000}"/>
    <cellStyle name="Calculation 2 4 2 3" xfId="1207" xr:uid="{00000000-0005-0000-0000-000088010000}"/>
    <cellStyle name="Calculation 2 4 2 3 2" xfId="3513" xr:uid="{00000000-0005-0000-0000-000089010000}"/>
    <cellStyle name="Calculation 2 4 2 3 3" xfId="5715" xr:uid="{00000000-0005-0000-0000-00008A010000}"/>
    <cellStyle name="Calculation 2 4 2 4" xfId="1459" xr:uid="{00000000-0005-0000-0000-00008B010000}"/>
    <cellStyle name="Calculation 2 4 2 4 2" xfId="3765" xr:uid="{00000000-0005-0000-0000-00008C010000}"/>
    <cellStyle name="Calculation 2 4 2 4 3" xfId="5967" xr:uid="{00000000-0005-0000-0000-00008D010000}"/>
    <cellStyle name="Calculation 2 4 2 5" xfId="1707" xr:uid="{00000000-0005-0000-0000-00008E010000}"/>
    <cellStyle name="Calculation 2 4 2 5 2" xfId="4013" xr:uid="{00000000-0005-0000-0000-00008F010000}"/>
    <cellStyle name="Calculation 2 4 2 5 3" xfId="6215" xr:uid="{00000000-0005-0000-0000-000090010000}"/>
    <cellStyle name="Calculation 2 4 2 6" xfId="1948" xr:uid="{00000000-0005-0000-0000-000091010000}"/>
    <cellStyle name="Calculation 2 4 2 6 2" xfId="4254" xr:uid="{00000000-0005-0000-0000-000092010000}"/>
    <cellStyle name="Calculation 2 4 2 6 3" xfId="6456" xr:uid="{00000000-0005-0000-0000-000093010000}"/>
    <cellStyle name="Calculation 2 4 2 7" xfId="2177" xr:uid="{00000000-0005-0000-0000-000094010000}"/>
    <cellStyle name="Calculation 2 4 2 7 2" xfId="4483" xr:uid="{00000000-0005-0000-0000-000095010000}"/>
    <cellStyle name="Calculation 2 4 2 7 3" xfId="6685" xr:uid="{00000000-0005-0000-0000-000096010000}"/>
    <cellStyle name="Calculation 2 4 2 8" xfId="2402" xr:uid="{00000000-0005-0000-0000-000097010000}"/>
    <cellStyle name="Calculation 2 4 2 8 2" xfId="4708" xr:uid="{00000000-0005-0000-0000-000098010000}"/>
    <cellStyle name="Calculation 2 4 2 8 3" xfId="6910" xr:uid="{00000000-0005-0000-0000-000099010000}"/>
    <cellStyle name="Calculation 2 4 2 9" xfId="2739" xr:uid="{00000000-0005-0000-0000-00009A010000}"/>
    <cellStyle name="Calculation 2 4 3" xfId="459" xr:uid="{00000000-0005-0000-0000-00009B010000}"/>
    <cellStyle name="Calculation 2 4 3 10" xfId="5017" xr:uid="{00000000-0005-0000-0000-00009C010000}"/>
    <cellStyle name="Calculation 2 4 3 2" xfId="983" xr:uid="{00000000-0005-0000-0000-00009D010000}"/>
    <cellStyle name="Calculation 2 4 3 2 2" xfId="3291" xr:uid="{00000000-0005-0000-0000-00009E010000}"/>
    <cellStyle name="Calculation 2 4 3 2 3" xfId="5493" xr:uid="{00000000-0005-0000-0000-00009F010000}"/>
    <cellStyle name="Calculation 2 4 3 3" xfId="1276" xr:uid="{00000000-0005-0000-0000-0000A0010000}"/>
    <cellStyle name="Calculation 2 4 3 3 2" xfId="3582" xr:uid="{00000000-0005-0000-0000-0000A1010000}"/>
    <cellStyle name="Calculation 2 4 3 3 3" xfId="5784" xr:uid="{00000000-0005-0000-0000-0000A2010000}"/>
    <cellStyle name="Calculation 2 4 3 4" xfId="1528" xr:uid="{00000000-0005-0000-0000-0000A3010000}"/>
    <cellStyle name="Calculation 2 4 3 4 2" xfId="3834" xr:uid="{00000000-0005-0000-0000-0000A4010000}"/>
    <cellStyle name="Calculation 2 4 3 4 3" xfId="6036" xr:uid="{00000000-0005-0000-0000-0000A5010000}"/>
    <cellStyle name="Calculation 2 4 3 5" xfId="1776" xr:uid="{00000000-0005-0000-0000-0000A6010000}"/>
    <cellStyle name="Calculation 2 4 3 5 2" xfId="4082" xr:uid="{00000000-0005-0000-0000-0000A7010000}"/>
    <cellStyle name="Calculation 2 4 3 5 3" xfId="6284" xr:uid="{00000000-0005-0000-0000-0000A8010000}"/>
    <cellStyle name="Calculation 2 4 3 6" xfId="2017" xr:uid="{00000000-0005-0000-0000-0000A9010000}"/>
    <cellStyle name="Calculation 2 4 3 6 2" xfId="4323" xr:uid="{00000000-0005-0000-0000-0000AA010000}"/>
    <cellStyle name="Calculation 2 4 3 6 3" xfId="6525" xr:uid="{00000000-0005-0000-0000-0000AB010000}"/>
    <cellStyle name="Calculation 2 4 3 7" xfId="2246" xr:uid="{00000000-0005-0000-0000-0000AC010000}"/>
    <cellStyle name="Calculation 2 4 3 7 2" xfId="4552" xr:uid="{00000000-0005-0000-0000-0000AD010000}"/>
    <cellStyle name="Calculation 2 4 3 7 3" xfId="6754" xr:uid="{00000000-0005-0000-0000-0000AE010000}"/>
    <cellStyle name="Calculation 2 4 3 8" xfId="2471" xr:uid="{00000000-0005-0000-0000-0000AF010000}"/>
    <cellStyle name="Calculation 2 4 3 8 2" xfId="4777" xr:uid="{00000000-0005-0000-0000-0000B0010000}"/>
    <cellStyle name="Calculation 2 4 3 8 3" xfId="6979" xr:uid="{00000000-0005-0000-0000-0000B1010000}"/>
    <cellStyle name="Calculation 2 4 3 9" xfId="2808" xr:uid="{00000000-0005-0000-0000-0000B2010000}"/>
    <cellStyle name="Calculation 2 4 4" xfId="381" xr:uid="{00000000-0005-0000-0000-0000B3010000}"/>
    <cellStyle name="Calculation 2 4 4 10" xfId="4943" xr:uid="{00000000-0005-0000-0000-0000B4010000}"/>
    <cellStyle name="Calculation 2 4 4 2" xfId="906" xr:uid="{00000000-0005-0000-0000-0000B5010000}"/>
    <cellStyle name="Calculation 2 4 4 2 2" xfId="3214" xr:uid="{00000000-0005-0000-0000-0000B6010000}"/>
    <cellStyle name="Calculation 2 4 4 2 3" xfId="5416" xr:uid="{00000000-0005-0000-0000-0000B7010000}"/>
    <cellStyle name="Calculation 2 4 4 3" xfId="1200" xr:uid="{00000000-0005-0000-0000-0000B8010000}"/>
    <cellStyle name="Calculation 2 4 4 3 2" xfId="3506" xr:uid="{00000000-0005-0000-0000-0000B9010000}"/>
    <cellStyle name="Calculation 2 4 4 3 3" xfId="5708" xr:uid="{00000000-0005-0000-0000-0000BA010000}"/>
    <cellStyle name="Calculation 2 4 4 4" xfId="1452" xr:uid="{00000000-0005-0000-0000-0000BB010000}"/>
    <cellStyle name="Calculation 2 4 4 4 2" xfId="3758" xr:uid="{00000000-0005-0000-0000-0000BC010000}"/>
    <cellStyle name="Calculation 2 4 4 4 3" xfId="5960" xr:uid="{00000000-0005-0000-0000-0000BD010000}"/>
    <cellStyle name="Calculation 2 4 4 5" xfId="1700" xr:uid="{00000000-0005-0000-0000-0000BE010000}"/>
    <cellStyle name="Calculation 2 4 4 5 2" xfId="4006" xr:uid="{00000000-0005-0000-0000-0000BF010000}"/>
    <cellStyle name="Calculation 2 4 4 5 3" xfId="6208" xr:uid="{00000000-0005-0000-0000-0000C0010000}"/>
    <cellStyle name="Calculation 2 4 4 6" xfId="1941" xr:uid="{00000000-0005-0000-0000-0000C1010000}"/>
    <cellStyle name="Calculation 2 4 4 6 2" xfId="4247" xr:uid="{00000000-0005-0000-0000-0000C2010000}"/>
    <cellStyle name="Calculation 2 4 4 6 3" xfId="6449" xr:uid="{00000000-0005-0000-0000-0000C3010000}"/>
    <cellStyle name="Calculation 2 4 4 7" xfId="2172" xr:uid="{00000000-0005-0000-0000-0000C4010000}"/>
    <cellStyle name="Calculation 2 4 4 7 2" xfId="4478" xr:uid="{00000000-0005-0000-0000-0000C5010000}"/>
    <cellStyle name="Calculation 2 4 4 7 3" xfId="6680" xr:uid="{00000000-0005-0000-0000-0000C6010000}"/>
    <cellStyle name="Calculation 2 4 4 8" xfId="2397" xr:uid="{00000000-0005-0000-0000-0000C7010000}"/>
    <cellStyle name="Calculation 2 4 4 8 2" xfId="4703" xr:uid="{00000000-0005-0000-0000-0000C8010000}"/>
    <cellStyle name="Calculation 2 4 4 8 3" xfId="6905" xr:uid="{00000000-0005-0000-0000-0000C9010000}"/>
    <cellStyle name="Calculation 2 4 4 9" xfId="2730" xr:uid="{00000000-0005-0000-0000-0000CA010000}"/>
    <cellStyle name="Calculation 2 4 5" xfId="828" xr:uid="{00000000-0005-0000-0000-0000CB010000}"/>
    <cellStyle name="Calculation 2 4 5 2" xfId="3140" xr:uid="{00000000-0005-0000-0000-0000CC010000}"/>
    <cellStyle name="Calculation 2 4 5 3" xfId="5342" xr:uid="{00000000-0005-0000-0000-0000CD010000}"/>
    <cellStyle name="Calculation 2 4 6" xfId="638" xr:uid="{00000000-0005-0000-0000-0000CE010000}"/>
    <cellStyle name="Calculation 2 4 6 2" xfId="2952" xr:uid="{00000000-0005-0000-0000-0000CF010000}"/>
    <cellStyle name="Calculation 2 4 6 3" xfId="5154" xr:uid="{00000000-0005-0000-0000-0000D0010000}"/>
    <cellStyle name="Calculation 2 4 7" xfId="763" xr:uid="{00000000-0005-0000-0000-0000D1010000}"/>
    <cellStyle name="Calculation 2 4 7 2" xfId="3077" xr:uid="{00000000-0005-0000-0000-0000D2010000}"/>
    <cellStyle name="Calculation 2 4 7 3" xfId="5279" xr:uid="{00000000-0005-0000-0000-0000D3010000}"/>
    <cellStyle name="Calculation 2 4 8" xfId="718" xr:uid="{00000000-0005-0000-0000-0000D4010000}"/>
    <cellStyle name="Calculation 2 4 8 2" xfId="3032" xr:uid="{00000000-0005-0000-0000-0000D5010000}"/>
    <cellStyle name="Calculation 2 4 8 3" xfId="5234" xr:uid="{00000000-0005-0000-0000-0000D6010000}"/>
    <cellStyle name="Calculation 2 4 9" xfId="739" xr:uid="{00000000-0005-0000-0000-0000D7010000}"/>
    <cellStyle name="Calculation 2 4 9 2" xfId="3053" xr:uid="{00000000-0005-0000-0000-0000D8010000}"/>
    <cellStyle name="Calculation 2 4 9 3" xfId="5255" xr:uid="{00000000-0005-0000-0000-0000D9010000}"/>
    <cellStyle name="Calculation 2 5" xfId="651" xr:uid="{00000000-0005-0000-0000-0000DA010000}"/>
    <cellStyle name="Calculation 2 5 2" xfId="2965" xr:uid="{00000000-0005-0000-0000-0000DB010000}"/>
    <cellStyle name="Calculation 2 5 3" xfId="5167" xr:uid="{00000000-0005-0000-0000-0000DC010000}"/>
    <cellStyle name="Calculation 3" xfId="190" xr:uid="{00000000-0005-0000-0000-0000DD010000}"/>
    <cellStyle name="Calculation 3 2" xfId="340" xr:uid="{00000000-0005-0000-0000-0000DE010000}"/>
    <cellStyle name="Calculation 3 2 10" xfId="724" xr:uid="{00000000-0005-0000-0000-0000DF010000}"/>
    <cellStyle name="Calculation 3 2 10 2" xfId="3038" xr:uid="{00000000-0005-0000-0000-0000E0010000}"/>
    <cellStyle name="Calculation 3 2 10 3" xfId="5240" xr:uid="{00000000-0005-0000-0000-0000E1010000}"/>
    <cellStyle name="Calculation 3 2 11" xfId="1413" xr:uid="{00000000-0005-0000-0000-0000E2010000}"/>
    <cellStyle name="Calculation 3 2 11 2" xfId="3719" xr:uid="{00000000-0005-0000-0000-0000E3010000}"/>
    <cellStyle name="Calculation 3 2 11 3" xfId="5921" xr:uid="{00000000-0005-0000-0000-0000E4010000}"/>
    <cellStyle name="Calculation 3 2 12" xfId="2691" xr:uid="{00000000-0005-0000-0000-0000E5010000}"/>
    <cellStyle name="Calculation 3 2 13" xfId="4915" xr:uid="{00000000-0005-0000-0000-0000E6010000}"/>
    <cellStyle name="Calculation 3 2 2" xfId="431" xr:uid="{00000000-0005-0000-0000-0000E7010000}"/>
    <cellStyle name="Calculation 3 2 2 10" xfId="4989" xr:uid="{00000000-0005-0000-0000-0000E8010000}"/>
    <cellStyle name="Calculation 3 2 2 2" xfId="955" xr:uid="{00000000-0005-0000-0000-0000E9010000}"/>
    <cellStyle name="Calculation 3 2 2 2 2" xfId="3263" xr:uid="{00000000-0005-0000-0000-0000EA010000}"/>
    <cellStyle name="Calculation 3 2 2 2 3" xfId="5465" xr:uid="{00000000-0005-0000-0000-0000EB010000}"/>
    <cellStyle name="Calculation 3 2 2 3" xfId="1248" xr:uid="{00000000-0005-0000-0000-0000EC010000}"/>
    <cellStyle name="Calculation 3 2 2 3 2" xfId="3554" xr:uid="{00000000-0005-0000-0000-0000ED010000}"/>
    <cellStyle name="Calculation 3 2 2 3 3" xfId="5756" xr:uid="{00000000-0005-0000-0000-0000EE010000}"/>
    <cellStyle name="Calculation 3 2 2 4" xfId="1500" xr:uid="{00000000-0005-0000-0000-0000EF010000}"/>
    <cellStyle name="Calculation 3 2 2 4 2" xfId="3806" xr:uid="{00000000-0005-0000-0000-0000F0010000}"/>
    <cellStyle name="Calculation 3 2 2 4 3" xfId="6008" xr:uid="{00000000-0005-0000-0000-0000F1010000}"/>
    <cellStyle name="Calculation 3 2 2 5" xfId="1748" xr:uid="{00000000-0005-0000-0000-0000F2010000}"/>
    <cellStyle name="Calculation 3 2 2 5 2" xfId="4054" xr:uid="{00000000-0005-0000-0000-0000F3010000}"/>
    <cellStyle name="Calculation 3 2 2 5 3" xfId="6256" xr:uid="{00000000-0005-0000-0000-0000F4010000}"/>
    <cellStyle name="Calculation 3 2 2 6" xfId="1989" xr:uid="{00000000-0005-0000-0000-0000F5010000}"/>
    <cellStyle name="Calculation 3 2 2 6 2" xfId="4295" xr:uid="{00000000-0005-0000-0000-0000F6010000}"/>
    <cellStyle name="Calculation 3 2 2 6 3" xfId="6497" xr:uid="{00000000-0005-0000-0000-0000F7010000}"/>
    <cellStyle name="Calculation 3 2 2 7" xfId="2218" xr:uid="{00000000-0005-0000-0000-0000F8010000}"/>
    <cellStyle name="Calculation 3 2 2 7 2" xfId="4524" xr:uid="{00000000-0005-0000-0000-0000F9010000}"/>
    <cellStyle name="Calculation 3 2 2 7 3" xfId="6726" xr:uid="{00000000-0005-0000-0000-0000FA010000}"/>
    <cellStyle name="Calculation 3 2 2 8" xfId="2443" xr:uid="{00000000-0005-0000-0000-0000FB010000}"/>
    <cellStyle name="Calculation 3 2 2 8 2" xfId="4749" xr:uid="{00000000-0005-0000-0000-0000FC010000}"/>
    <cellStyle name="Calculation 3 2 2 8 3" xfId="6951" xr:uid="{00000000-0005-0000-0000-0000FD010000}"/>
    <cellStyle name="Calculation 3 2 2 9" xfId="2780" xr:uid="{00000000-0005-0000-0000-0000FE010000}"/>
    <cellStyle name="Calculation 3 2 3" xfId="500" xr:uid="{00000000-0005-0000-0000-0000FF010000}"/>
    <cellStyle name="Calculation 3 2 3 10" xfId="5058" xr:uid="{00000000-0005-0000-0000-000000020000}"/>
    <cellStyle name="Calculation 3 2 3 2" xfId="1024" xr:uid="{00000000-0005-0000-0000-000001020000}"/>
    <cellStyle name="Calculation 3 2 3 2 2" xfId="3332" xr:uid="{00000000-0005-0000-0000-000002020000}"/>
    <cellStyle name="Calculation 3 2 3 2 3" xfId="5534" xr:uid="{00000000-0005-0000-0000-000003020000}"/>
    <cellStyle name="Calculation 3 2 3 3" xfId="1317" xr:uid="{00000000-0005-0000-0000-000004020000}"/>
    <cellStyle name="Calculation 3 2 3 3 2" xfId="3623" xr:uid="{00000000-0005-0000-0000-000005020000}"/>
    <cellStyle name="Calculation 3 2 3 3 3" xfId="5825" xr:uid="{00000000-0005-0000-0000-000006020000}"/>
    <cellStyle name="Calculation 3 2 3 4" xfId="1569" xr:uid="{00000000-0005-0000-0000-000007020000}"/>
    <cellStyle name="Calculation 3 2 3 4 2" xfId="3875" xr:uid="{00000000-0005-0000-0000-000008020000}"/>
    <cellStyle name="Calculation 3 2 3 4 3" xfId="6077" xr:uid="{00000000-0005-0000-0000-000009020000}"/>
    <cellStyle name="Calculation 3 2 3 5" xfId="1817" xr:uid="{00000000-0005-0000-0000-00000A020000}"/>
    <cellStyle name="Calculation 3 2 3 5 2" xfId="4123" xr:uid="{00000000-0005-0000-0000-00000B020000}"/>
    <cellStyle name="Calculation 3 2 3 5 3" xfId="6325" xr:uid="{00000000-0005-0000-0000-00000C020000}"/>
    <cellStyle name="Calculation 3 2 3 6" xfId="2058" xr:uid="{00000000-0005-0000-0000-00000D020000}"/>
    <cellStyle name="Calculation 3 2 3 6 2" xfId="4364" xr:uid="{00000000-0005-0000-0000-00000E020000}"/>
    <cellStyle name="Calculation 3 2 3 6 3" xfId="6566" xr:uid="{00000000-0005-0000-0000-00000F020000}"/>
    <cellStyle name="Calculation 3 2 3 7" xfId="2287" xr:uid="{00000000-0005-0000-0000-000010020000}"/>
    <cellStyle name="Calculation 3 2 3 7 2" xfId="4593" xr:uid="{00000000-0005-0000-0000-000011020000}"/>
    <cellStyle name="Calculation 3 2 3 7 3" xfId="6795" xr:uid="{00000000-0005-0000-0000-000012020000}"/>
    <cellStyle name="Calculation 3 2 3 8" xfId="2512" xr:uid="{00000000-0005-0000-0000-000013020000}"/>
    <cellStyle name="Calculation 3 2 3 8 2" xfId="4818" xr:uid="{00000000-0005-0000-0000-000014020000}"/>
    <cellStyle name="Calculation 3 2 3 8 3" xfId="7020" xr:uid="{00000000-0005-0000-0000-000015020000}"/>
    <cellStyle name="Calculation 3 2 3 9" xfId="2849" xr:uid="{00000000-0005-0000-0000-000016020000}"/>
    <cellStyle name="Calculation 3 2 4" xfId="564" xr:uid="{00000000-0005-0000-0000-000017020000}"/>
    <cellStyle name="Calculation 3 2 4 10" xfId="5122" xr:uid="{00000000-0005-0000-0000-000018020000}"/>
    <cellStyle name="Calculation 3 2 4 2" xfId="1088" xr:uid="{00000000-0005-0000-0000-000019020000}"/>
    <cellStyle name="Calculation 3 2 4 2 2" xfId="3396" xr:uid="{00000000-0005-0000-0000-00001A020000}"/>
    <cellStyle name="Calculation 3 2 4 2 3" xfId="5598" xr:uid="{00000000-0005-0000-0000-00001B020000}"/>
    <cellStyle name="Calculation 3 2 4 3" xfId="1381" xr:uid="{00000000-0005-0000-0000-00001C020000}"/>
    <cellStyle name="Calculation 3 2 4 3 2" xfId="3687" xr:uid="{00000000-0005-0000-0000-00001D020000}"/>
    <cellStyle name="Calculation 3 2 4 3 3" xfId="5889" xr:uid="{00000000-0005-0000-0000-00001E020000}"/>
    <cellStyle name="Calculation 3 2 4 4" xfId="1633" xr:uid="{00000000-0005-0000-0000-00001F020000}"/>
    <cellStyle name="Calculation 3 2 4 4 2" xfId="3939" xr:uid="{00000000-0005-0000-0000-000020020000}"/>
    <cellStyle name="Calculation 3 2 4 4 3" xfId="6141" xr:uid="{00000000-0005-0000-0000-000021020000}"/>
    <cellStyle name="Calculation 3 2 4 5" xfId="1881" xr:uid="{00000000-0005-0000-0000-000022020000}"/>
    <cellStyle name="Calculation 3 2 4 5 2" xfId="4187" xr:uid="{00000000-0005-0000-0000-000023020000}"/>
    <cellStyle name="Calculation 3 2 4 5 3" xfId="6389" xr:uid="{00000000-0005-0000-0000-000024020000}"/>
    <cellStyle name="Calculation 3 2 4 6" xfId="2122" xr:uid="{00000000-0005-0000-0000-000025020000}"/>
    <cellStyle name="Calculation 3 2 4 6 2" xfId="4428" xr:uid="{00000000-0005-0000-0000-000026020000}"/>
    <cellStyle name="Calculation 3 2 4 6 3" xfId="6630" xr:uid="{00000000-0005-0000-0000-000027020000}"/>
    <cellStyle name="Calculation 3 2 4 7" xfId="2351" xr:uid="{00000000-0005-0000-0000-000028020000}"/>
    <cellStyle name="Calculation 3 2 4 7 2" xfId="4657" xr:uid="{00000000-0005-0000-0000-000029020000}"/>
    <cellStyle name="Calculation 3 2 4 7 3" xfId="6859" xr:uid="{00000000-0005-0000-0000-00002A020000}"/>
    <cellStyle name="Calculation 3 2 4 8" xfId="2576" xr:uid="{00000000-0005-0000-0000-00002B020000}"/>
    <cellStyle name="Calculation 3 2 4 8 2" xfId="4882" xr:uid="{00000000-0005-0000-0000-00002C020000}"/>
    <cellStyle name="Calculation 3 2 4 8 3" xfId="7084" xr:uid="{00000000-0005-0000-0000-00002D020000}"/>
    <cellStyle name="Calculation 3 2 4 9" xfId="2913" xr:uid="{00000000-0005-0000-0000-00002E020000}"/>
    <cellStyle name="Calculation 3 2 5" xfId="871" xr:uid="{00000000-0005-0000-0000-00002F020000}"/>
    <cellStyle name="Calculation 3 2 5 2" xfId="3181" xr:uid="{00000000-0005-0000-0000-000030020000}"/>
    <cellStyle name="Calculation 3 2 5 3" xfId="5383" xr:uid="{00000000-0005-0000-0000-000031020000}"/>
    <cellStyle name="Calculation 3 2 6" xfId="1165" xr:uid="{00000000-0005-0000-0000-000032020000}"/>
    <cellStyle name="Calculation 3 2 6 2" xfId="3471" xr:uid="{00000000-0005-0000-0000-000033020000}"/>
    <cellStyle name="Calculation 3 2 6 3" xfId="5673" xr:uid="{00000000-0005-0000-0000-000034020000}"/>
    <cellStyle name="Calculation 3 2 7" xfId="1122" xr:uid="{00000000-0005-0000-0000-000035020000}"/>
    <cellStyle name="Calculation 3 2 7 2" xfId="3430" xr:uid="{00000000-0005-0000-0000-000036020000}"/>
    <cellStyle name="Calculation 3 2 7 3" xfId="5632" xr:uid="{00000000-0005-0000-0000-000037020000}"/>
    <cellStyle name="Calculation 3 2 8" xfId="1408" xr:uid="{00000000-0005-0000-0000-000038020000}"/>
    <cellStyle name="Calculation 3 2 8 2" xfId="3714" xr:uid="{00000000-0005-0000-0000-000039020000}"/>
    <cellStyle name="Calculation 3 2 8 3" xfId="5916" xr:uid="{00000000-0005-0000-0000-00003A020000}"/>
    <cellStyle name="Calculation 3 2 9" xfId="825" xr:uid="{00000000-0005-0000-0000-00003B020000}"/>
    <cellStyle name="Calculation 3 2 9 2" xfId="3137" xr:uid="{00000000-0005-0000-0000-00003C020000}"/>
    <cellStyle name="Calculation 3 2 9 3" xfId="5339" xr:uid="{00000000-0005-0000-0000-00003D020000}"/>
    <cellStyle name="Calculation 3 3" xfId="338" xr:uid="{00000000-0005-0000-0000-00003E020000}"/>
    <cellStyle name="Calculation 3 3 10" xfId="1125" xr:uid="{00000000-0005-0000-0000-00003F020000}"/>
    <cellStyle name="Calculation 3 3 10 2" xfId="3433" xr:uid="{00000000-0005-0000-0000-000040020000}"/>
    <cellStyle name="Calculation 3 3 10 3" xfId="5635" xr:uid="{00000000-0005-0000-0000-000041020000}"/>
    <cellStyle name="Calculation 3 3 11" xfId="697" xr:uid="{00000000-0005-0000-0000-000042020000}"/>
    <cellStyle name="Calculation 3 3 11 2" xfId="3011" xr:uid="{00000000-0005-0000-0000-000043020000}"/>
    <cellStyle name="Calculation 3 3 11 3" xfId="5213" xr:uid="{00000000-0005-0000-0000-000044020000}"/>
    <cellStyle name="Calculation 3 3 12" xfId="2689" xr:uid="{00000000-0005-0000-0000-000045020000}"/>
    <cellStyle name="Calculation 3 3 13" xfId="4913" xr:uid="{00000000-0005-0000-0000-000046020000}"/>
    <cellStyle name="Calculation 3 3 2" xfId="429" xr:uid="{00000000-0005-0000-0000-000047020000}"/>
    <cellStyle name="Calculation 3 3 2 10" xfId="4987" xr:uid="{00000000-0005-0000-0000-000048020000}"/>
    <cellStyle name="Calculation 3 3 2 2" xfId="953" xr:uid="{00000000-0005-0000-0000-000049020000}"/>
    <cellStyle name="Calculation 3 3 2 2 2" xfId="3261" xr:uid="{00000000-0005-0000-0000-00004A020000}"/>
    <cellStyle name="Calculation 3 3 2 2 3" xfId="5463" xr:uid="{00000000-0005-0000-0000-00004B020000}"/>
    <cellStyle name="Calculation 3 3 2 3" xfId="1246" xr:uid="{00000000-0005-0000-0000-00004C020000}"/>
    <cellStyle name="Calculation 3 3 2 3 2" xfId="3552" xr:uid="{00000000-0005-0000-0000-00004D020000}"/>
    <cellStyle name="Calculation 3 3 2 3 3" xfId="5754" xr:uid="{00000000-0005-0000-0000-00004E020000}"/>
    <cellStyle name="Calculation 3 3 2 4" xfId="1498" xr:uid="{00000000-0005-0000-0000-00004F020000}"/>
    <cellStyle name="Calculation 3 3 2 4 2" xfId="3804" xr:uid="{00000000-0005-0000-0000-000050020000}"/>
    <cellStyle name="Calculation 3 3 2 4 3" xfId="6006" xr:uid="{00000000-0005-0000-0000-000051020000}"/>
    <cellStyle name="Calculation 3 3 2 5" xfId="1746" xr:uid="{00000000-0005-0000-0000-000052020000}"/>
    <cellStyle name="Calculation 3 3 2 5 2" xfId="4052" xr:uid="{00000000-0005-0000-0000-000053020000}"/>
    <cellStyle name="Calculation 3 3 2 5 3" xfId="6254" xr:uid="{00000000-0005-0000-0000-000054020000}"/>
    <cellStyle name="Calculation 3 3 2 6" xfId="1987" xr:uid="{00000000-0005-0000-0000-000055020000}"/>
    <cellStyle name="Calculation 3 3 2 6 2" xfId="4293" xr:uid="{00000000-0005-0000-0000-000056020000}"/>
    <cellStyle name="Calculation 3 3 2 6 3" xfId="6495" xr:uid="{00000000-0005-0000-0000-000057020000}"/>
    <cellStyle name="Calculation 3 3 2 7" xfId="2216" xr:uid="{00000000-0005-0000-0000-000058020000}"/>
    <cellStyle name="Calculation 3 3 2 7 2" xfId="4522" xr:uid="{00000000-0005-0000-0000-000059020000}"/>
    <cellStyle name="Calculation 3 3 2 7 3" xfId="6724" xr:uid="{00000000-0005-0000-0000-00005A020000}"/>
    <cellStyle name="Calculation 3 3 2 8" xfId="2441" xr:uid="{00000000-0005-0000-0000-00005B020000}"/>
    <cellStyle name="Calculation 3 3 2 8 2" xfId="4747" xr:uid="{00000000-0005-0000-0000-00005C020000}"/>
    <cellStyle name="Calculation 3 3 2 8 3" xfId="6949" xr:uid="{00000000-0005-0000-0000-00005D020000}"/>
    <cellStyle name="Calculation 3 3 2 9" xfId="2778" xr:uid="{00000000-0005-0000-0000-00005E020000}"/>
    <cellStyle name="Calculation 3 3 3" xfId="498" xr:uid="{00000000-0005-0000-0000-00005F020000}"/>
    <cellStyle name="Calculation 3 3 3 10" xfId="5056" xr:uid="{00000000-0005-0000-0000-000060020000}"/>
    <cellStyle name="Calculation 3 3 3 2" xfId="1022" xr:uid="{00000000-0005-0000-0000-000061020000}"/>
    <cellStyle name="Calculation 3 3 3 2 2" xfId="3330" xr:uid="{00000000-0005-0000-0000-000062020000}"/>
    <cellStyle name="Calculation 3 3 3 2 3" xfId="5532" xr:uid="{00000000-0005-0000-0000-000063020000}"/>
    <cellStyle name="Calculation 3 3 3 3" xfId="1315" xr:uid="{00000000-0005-0000-0000-000064020000}"/>
    <cellStyle name="Calculation 3 3 3 3 2" xfId="3621" xr:uid="{00000000-0005-0000-0000-000065020000}"/>
    <cellStyle name="Calculation 3 3 3 3 3" xfId="5823" xr:uid="{00000000-0005-0000-0000-000066020000}"/>
    <cellStyle name="Calculation 3 3 3 4" xfId="1567" xr:uid="{00000000-0005-0000-0000-000067020000}"/>
    <cellStyle name="Calculation 3 3 3 4 2" xfId="3873" xr:uid="{00000000-0005-0000-0000-000068020000}"/>
    <cellStyle name="Calculation 3 3 3 4 3" xfId="6075" xr:uid="{00000000-0005-0000-0000-000069020000}"/>
    <cellStyle name="Calculation 3 3 3 5" xfId="1815" xr:uid="{00000000-0005-0000-0000-00006A020000}"/>
    <cellStyle name="Calculation 3 3 3 5 2" xfId="4121" xr:uid="{00000000-0005-0000-0000-00006B020000}"/>
    <cellStyle name="Calculation 3 3 3 5 3" xfId="6323" xr:uid="{00000000-0005-0000-0000-00006C020000}"/>
    <cellStyle name="Calculation 3 3 3 6" xfId="2056" xr:uid="{00000000-0005-0000-0000-00006D020000}"/>
    <cellStyle name="Calculation 3 3 3 6 2" xfId="4362" xr:uid="{00000000-0005-0000-0000-00006E020000}"/>
    <cellStyle name="Calculation 3 3 3 6 3" xfId="6564" xr:uid="{00000000-0005-0000-0000-00006F020000}"/>
    <cellStyle name="Calculation 3 3 3 7" xfId="2285" xr:uid="{00000000-0005-0000-0000-000070020000}"/>
    <cellStyle name="Calculation 3 3 3 7 2" xfId="4591" xr:uid="{00000000-0005-0000-0000-000071020000}"/>
    <cellStyle name="Calculation 3 3 3 7 3" xfId="6793" xr:uid="{00000000-0005-0000-0000-000072020000}"/>
    <cellStyle name="Calculation 3 3 3 8" xfId="2510" xr:uid="{00000000-0005-0000-0000-000073020000}"/>
    <cellStyle name="Calculation 3 3 3 8 2" xfId="4816" xr:uid="{00000000-0005-0000-0000-000074020000}"/>
    <cellStyle name="Calculation 3 3 3 8 3" xfId="7018" xr:uid="{00000000-0005-0000-0000-000075020000}"/>
    <cellStyle name="Calculation 3 3 3 9" xfId="2847" xr:uid="{00000000-0005-0000-0000-000076020000}"/>
    <cellStyle name="Calculation 3 3 4" xfId="562" xr:uid="{00000000-0005-0000-0000-000077020000}"/>
    <cellStyle name="Calculation 3 3 4 10" xfId="5120" xr:uid="{00000000-0005-0000-0000-000078020000}"/>
    <cellStyle name="Calculation 3 3 4 2" xfId="1086" xr:uid="{00000000-0005-0000-0000-000079020000}"/>
    <cellStyle name="Calculation 3 3 4 2 2" xfId="3394" xr:uid="{00000000-0005-0000-0000-00007A020000}"/>
    <cellStyle name="Calculation 3 3 4 2 3" xfId="5596" xr:uid="{00000000-0005-0000-0000-00007B020000}"/>
    <cellStyle name="Calculation 3 3 4 3" xfId="1379" xr:uid="{00000000-0005-0000-0000-00007C020000}"/>
    <cellStyle name="Calculation 3 3 4 3 2" xfId="3685" xr:uid="{00000000-0005-0000-0000-00007D020000}"/>
    <cellStyle name="Calculation 3 3 4 3 3" xfId="5887" xr:uid="{00000000-0005-0000-0000-00007E020000}"/>
    <cellStyle name="Calculation 3 3 4 4" xfId="1631" xr:uid="{00000000-0005-0000-0000-00007F020000}"/>
    <cellStyle name="Calculation 3 3 4 4 2" xfId="3937" xr:uid="{00000000-0005-0000-0000-000080020000}"/>
    <cellStyle name="Calculation 3 3 4 4 3" xfId="6139" xr:uid="{00000000-0005-0000-0000-000081020000}"/>
    <cellStyle name="Calculation 3 3 4 5" xfId="1879" xr:uid="{00000000-0005-0000-0000-000082020000}"/>
    <cellStyle name="Calculation 3 3 4 5 2" xfId="4185" xr:uid="{00000000-0005-0000-0000-000083020000}"/>
    <cellStyle name="Calculation 3 3 4 5 3" xfId="6387" xr:uid="{00000000-0005-0000-0000-000084020000}"/>
    <cellStyle name="Calculation 3 3 4 6" xfId="2120" xr:uid="{00000000-0005-0000-0000-000085020000}"/>
    <cellStyle name="Calculation 3 3 4 6 2" xfId="4426" xr:uid="{00000000-0005-0000-0000-000086020000}"/>
    <cellStyle name="Calculation 3 3 4 6 3" xfId="6628" xr:uid="{00000000-0005-0000-0000-000087020000}"/>
    <cellStyle name="Calculation 3 3 4 7" xfId="2349" xr:uid="{00000000-0005-0000-0000-000088020000}"/>
    <cellStyle name="Calculation 3 3 4 7 2" xfId="4655" xr:uid="{00000000-0005-0000-0000-000089020000}"/>
    <cellStyle name="Calculation 3 3 4 7 3" xfId="6857" xr:uid="{00000000-0005-0000-0000-00008A020000}"/>
    <cellStyle name="Calculation 3 3 4 8" xfId="2574" xr:uid="{00000000-0005-0000-0000-00008B020000}"/>
    <cellStyle name="Calculation 3 3 4 8 2" xfId="4880" xr:uid="{00000000-0005-0000-0000-00008C020000}"/>
    <cellStyle name="Calculation 3 3 4 8 3" xfId="7082" xr:uid="{00000000-0005-0000-0000-00008D020000}"/>
    <cellStyle name="Calculation 3 3 4 9" xfId="2911" xr:uid="{00000000-0005-0000-0000-00008E020000}"/>
    <cellStyle name="Calculation 3 3 5" xfId="869" xr:uid="{00000000-0005-0000-0000-00008F020000}"/>
    <cellStyle name="Calculation 3 3 5 2" xfId="3179" xr:uid="{00000000-0005-0000-0000-000090020000}"/>
    <cellStyle name="Calculation 3 3 5 3" xfId="5381" xr:uid="{00000000-0005-0000-0000-000091020000}"/>
    <cellStyle name="Calculation 3 3 6" xfId="1163" xr:uid="{00000000-0005-0000-0000-000092020000}"/>
    <cellStyle name="Calculation 3 3 6 2" xfId="3469" xr:uid="{00000000-0005-0000-0000-000093020000}"/>
    <cellStyle name="Calculation 3 3 6 3" xfId="5671" xr:uid="{00000000-0005-0000-0000-000094020000}"/>
    <cellStyle name="Calculation 3 3 7" xfId="789" xr:uid="{00000000-0005-0000-0000-000095020000}"/>
    <cellStyle name="Calculation 3 3 7 2" xfId="3103" xr:uid="{00000000-0005-0000-0000-000096020000}"/>
    <cellStyle name="Calculation 3 3 7 3" xfId="5305" xr:uid="{00000000-0005-0000-0000-000097020000}"/>
    <cellStyle name="Calculation 3 3 8" xfId="710" xr:uid="{00000000-0005-0000-0000-000098020000}"/>
    <cellStyle name="Calculation 3 3 8 2" xfId="3024" xr:uid="{00000000-0005-0000-0000-000099020000}"/>
    <cellStyle name="Calculation 3 3 8 3" xfId="5226" xr:uid="{00000000-0005-0000-0000-00009A020000}"/>
    <cellStyle name="Calculation 3 3 9" xfId="640" xr:uid="{00000000-0005-0000-0000-00009B020000}"/>
    <cellStyle name="Calculation 3 3 9 2" xfId="2954" xr:uid="{00000000-0005-0000-0000-00009C020000}"/>
    <cellStyle name="Calculation 3 3 9 3" xfId="5156" xr:uid="{00000000-0005-0000-0000-00009D020000}"/>
    <cellStyle name="Calculation 3 4" xfId="297" xr:uid="{00000000-0005-0000-0000-00009E020000}"/>
    <cellStyle name="Calculation 3 4 10" xfId="733" xr:uid="{00000000-0005-0000-0000-00009F020000}"/>
    <cellStyle name="Calculation 3 4 10 2" xfId="3047" xr:uid="{00000000-0005-0000-0000-0000A0020000}"/>
    <cellStyle name="Calculation 3 4 10 3" xfId="5249" xr:uid="{00000000-0005-0000-0000-0000A1020000}"/>
    <cellStyle name="Calculation 3 4 11" xfId="704" xr:uid="{00000000-0005-0000-0000-0000A2020000}"/>
    <cellStyle name="Calculation 3 4 11 2" xfId="3018" xr:uid="{00000000-0005-0000-0000-0000A3020000}"/>
    <cellStyle name="Calculation 3 4 11 3" xfId="5220" xr:uid="{00000000-0005-0000-0000-0000A4020000}"/>
    <cellStyle name="Calculation 3 4 12" xfId="2651" xr:uid="{00000000-0005-0000-0000-0000A5020000}"/>
    <cellStyle name="Calculation 3 4 13" xfId="2946" xr:uid="{00000000-0005-0000-0000-0000A6020000}"/>
    <cellStyle name="Calculation 3 4 2" xfId="391" xr:uid="{00000000-0005-0000-0000-0000A7020000}"/>
    <cellStyle name="Calculation 3 4 2 10" xfId="4949" xr:uid="{00000000-0005-0000-0000-0000A8020000}"/>
    <cellStyle name="Calculation 3 4 2 2" xfId="915" xr:uid="{00000000-0005-0000-0000-0000A9020000}"/>
    <cellStyle name="Calculation 3 4 2 2 2" xfId="3223" xr:uid="{00000000-0005-0000-0000-0000AA020000}"/>
    <cellStyle name="Calculation 3 4 2 2 3" xfId="5425" xr:uid="{00000000-0005-0000-0000-0000AB020000}"/>
    <cellStyle name="Calculation 3 4 2 3" xfId="1208" xr:uid="{00000000-0005-0000-0000-0000AC020000}"/>
    <cellStyle name="Calculation 3 4 2 3 2" xfId="3514" xr:uid="{00000000-0005-0000-0000-0000AD020000}"/>
    <cellStyle name="Calculation 3 4 2 3 3" xfId="5716" xr:uid="{00000000-0005-0000-0000-0000AE020000}"/>
    <cellStyle name="Calculation 3 4 2 4" xfId="1460" xr:uid="{00000000-0005-0000-0000-0000AF020000}"/>
    <cellStyle name="Calculation 3 4 2 4 2" xfId="3766" xr:uid="{00000000-0005-0000-0000-0000B0020000}"/>
    <cellStyle name="Calculation 3 4 2 4 3" xfId="5968" xr:uid="{00000000-0005-0000-0000-0000B1020000}"/>
    <cellStyle name="Calculation 3 4 2 5" xfId="1708" xr:uid="{00000000-0005-0000-0000-0000B2020000}"/>
    <cellStyle name="Calculation 3 4 2 5 2" xfId="4014" xr:uid="{00000000-0005-0000-0000-0000B3020000}"/>
    <cellStyle name="Calculation 3 4 2 5 3" xfId="6216" xr:uid="{00000000-0005-0000-0000-0000B4020000}"/>
    <cellStyle name="Calculation 3 4 2 6" xfId="1949" xr:uid="{00000000-0005-0000-0000-0000B5020000}"/>
    <cellStyle name="Calculation 3 4 2 6 2" xfId="4255" xr:uid="{00000000-0005-0000-0000-0000B6020000}"/>
    <cellStyle name="Calculation 3 4 2 6 3" xfId="6457" xr:uid="{00000000-0005-0000-0000-0000B7020000}"/>
    <cellStyle name="Calculation 3 4 2 7" xfId="2178" xr:uid="{00000000-0005-0000-0000-0000B8020000}"/>
    <cellStyle name="Calculation 3 4 2 7 2" xfId="4484" xr:uid="{00000000-0005-0000-0000-0000B9020000}"/>
    <cellStyle name="Calculation 3 4 2 7 3" xfId="6686" xr:uid="{00000000-0005-0000-0000-0000BA020000}"/>
    <cellStyle name="Calculation 3 4 2 8" xfId="2403" xr:uid="{00000000-0005-0000-0000-0000BB020000}"/>
    <cellStyle name="Calculation 3 4 2 8 2" xfId="4709" xr:uid="{00000000-0005-0000-0000-0000BC020000}"/>
    <cellStyle name="Calculation 3 4 2 8 3" xfId="6911" xr:uid="{00000000-0005-0000-0000-0000BD020000}"/>
    <cellStyle name="Calculation 3 4 2 9" xfId="2740" xr:uid="{00000000-0005-0000-0000-0000BE020000}"/>
    <cellStyle name="Calculation 3 4 3" xfId="460" xr:uid="{00000000-0005-0000-0000-0000BF020000}"/>
    <cellStyle name="Calculation 3 4 3 10" xfId="5018" xr:uid="{00000000-0005-0000-0000-0000C0020000}"/>
    <cellStyle name="Calculation 3 4 3 2" xfId="984" xr:uid="{00000000-0005-0000-0000-0000C1020000}"/>
    <cellStyle name="Calculation 3 4 3 2 2" xfId="3292" xr:uid="{00000000-0005-0000-0000-0000C2020000}"/>
    <cellStyle name="Calculation 3 4 3 2 3" xfId="5494" xr:uid="{00000000-0005-0000-0000-0000C3020000}"/>
    <cellStyle name="Calculation 3 4 3 3" xfId="1277" xr:uid="{00000000-0005-0000-0000-0000C4020000}"/>
    <cellStyle name="Calculation 3 4 3 3 2" xfId="3583" xr:uid="{00000000-0005-0000-0000-0000C5020000}"/>
    <cellStyle name="Calculation 3 4 3 3 3" xfId="5785" xr:uid="{00000000-0005-0000-0000-0000C6020000}"/>
    <cellStyle name="Calculation 3 4 3 4" xfId="1529" xr:uid="{00000000-0005-0000-0000-0000C7020000}"/>
    <cellStyle name="Calculation 3 4 3 4 2" xfId="3835" xr:uid="{00000000-0005-0000-0000-0000C8020000}"/>
    <cellStyle name="Calculation 3 4 3 4 3" xfId="6037" xr:uid="{00000000-0005-0000-0000-0000C9020000}"/>
    <cellStyle name="Calculation 3 4 3 5" xfId="1777" xr:uid="{00000000-0005-0000-0000-0000CA020000}"/>
    <cellStyle name="Calculation 3 4 3 5 2" xfId="4083" xr:uid="{00000000-0005-0000-0000-0000CB020000}"/>
    <cellStyle name="Calculation 3 4 3 5 3" xfId="6285" xr:uid="{00000000-0005-0000-0000-0000CC020000}"/>
    <cellStyle name="Calculation 3 4 3 6" xfId="2018" xr:uid="{00000000-0005-0000-0000-0000CD020000}"/>
    <cellStyle name="Calculation 3 4 3 6 2" xfId="4324" xr:uid="{00000000-0005-0000-0000-0000CE020000}"/>
    <cellStyle name="Calculation 3 4 3 6 3" xfId="6526" xr:uid="{00000000-0005-0000-0000-0000CF020000}"/>
    <cellStyle name="Calculation 3 4 3 7" xfId="2247" xr:uid="{00000000-0005-0000-0000-0000D0020000}"/>
    <cellStyle name="Calculation 3 4 3 7 2" xfId="4553" xr:uid="{00000000-0005-0000-0000-0000D1020000}"/>
    <cellStyle name="Calculation 3 4 3 7 3" xfId="6755" xr:uid="{00000000-0005-0000-0000-0000D2020000}"/>
    <cellStyle name="Calculation 3 4 3 8" xfId="2472" xr:uid="{00000000-0005-0000-0000-0000D3020000}"/>
    <cellStyle name="Calculation 3 4 3 8 2" xfId="4778" xr:uid="{00000000-0005-0000-0000-0000D4020000}"/>
    <cellStyle name="Calculation 3 4 3 8 3" xfId="6980" xr:uid="{00000000-0005-0000-0000-0000D5020000}"/>
    <cellStyle name="Calculation 3 4 3 9" xfId="2809" xr:uid="{00000000-0005-0000-0000-0000D6020000}"/>
    <cellStyle name="Calculation 3 4 4" xfId="369" xr:uid="{00000000-0005-0000-0000-0000D7020000}"/>
    <cellStyle name="Calculation 3 4 4 10" xfId="4942" xr:uid="{00000000-0005-0000-0000-0000D8020000}"/>
    <cellStyle name="Calculation 3 4 4 2" xfId="900" xr:uid="{00000000-0005-0000-0000-0000D9020000}"/>
    <cellStyle name="Calculation 3 4 4 2 2" xfId="3208" xr:uid="{00000000-0005-0000-0000-0000DA020000}"/>
    <cellStyle name="Calculation 3 4 4 2 3" xfId="5410" xr:uid="{00000000-0005-0000-0000-0000DB020000}"/>
    <cellStyle name="Calculation 3 4 4 3" xfId="1194" xr:uid="{00000000-0005-0000-0000-0000DC020000}"/>
    <cellStyle name="Calculation 3 4 4 3 2" xfId="3500" xr:uid="{00000000-0005-0000-0000-0000DD020000}"/>
    <cellStyle name="Calculation 3 4 4 3 3" xfId="5702" xr:uid="{00000000-0005-0000-0000-0000DE020000}"/>
    <cellStyle name="Calculation 3 4 4 4" xfId="1445" xr:uid="{00000000-0005-0000-0000-0000DF020000}"/>
    <cellStyle name="Calculation 3 4 4 4 2" xfId="3751" xr:uid="{00000000-0005-0000-0000-0000E0020000}"/>
    <cellStyle name="Calculation 3 4 4 4 3" xfId="5953" xr:uid="{00000000-0005-0000-0000-0000E1020000}"/>
    <cellStyle name="Calculation 3 4 4 5" xfId="1694" xr:uid="{00000000-0005-0000-0000-0000E2020000}"/>
    <cellStyle name="Calculation 3 4 4 5 2" xfId="4000" xr:uid="{00000000-0005-0000-0000-0000E3020000}"/>
    <cellStyle name="Calculation 3 4 4 5 3" xfId="6202" xr:uid="{00000000-0005-0000-0000-0000E4020000}"/>
    <cellStyle name="Calculation 3 4 4 6" xfId="1937" xr:uid="{00000000-0005-0000-0000-0000E5020000}"/>
    <cellStyle name="Calculation 3 4 4 6 2" xfId="4243" xr:uid="{00000000-0005-0000-0000-0000E6020000}"/>
    <cellStyle name="Calculation 3 4 4 6 3" xfId="6445" xr:uid="{00000000-0005-0000-0000-0000E7020000}"/>
    <cellStyle name="Calculation 3 4 4 7" xfId="2171" xr:uid="{00000000-0005-0000-0000-0000E8020000}"/>
    <cellStyle name="Calculation 3 4 4 7 2" xfId="4477" xr:uid="{00000000-0005-0000-0000-0000E9020000}"/>
    <cellStyle name="Calculation 3 4 4 7 3" xfId="6679" xr:uid="{00000000-0005-0000-0000-0000EA020000}"/>
    <cellStyle name="Calculation 3 4 4 8" xfId="2396" xr:uid="{00000000-0005-0000-0000-0000EB020000}"/>
    <cellStyle name="Calculation 3 4 4 8 2" xfId="4702" xr:uid="{00000000-0005-0000-0000-0000EC020000}"/>
    <cellStyle name="Calculation 3 4 4 8 3" xfId="6904" xr:uid="{00000000-0005-0000-0000-0000ED020000}"/>
    <cellStyle name="Calculation 3 4 4 9" xfId="2718" xr:uid="{00000000-0005-0000-0000-0000EE020000}"/>
    <cellStyle name="Calculation 3 4 5" xfId="829" xr:uid="{00000000-0005-0000-0000-0000EF020000}"/>
    <cellStyle name="Calculation 3 4 5 2" xfId="3141" xr:uid="{00000000-0005-0000-0000-0000F0020000}"/>
    <cellStyle name="Calculation 3 4 5 3" xfId="5343" xr:uid="{00000000-0005-0000-0000-0000F1020000}"/>
    <cellStyle name="Calculation 3 4 6" xfId="1135" xr:uid="{00000000-0005-0000-0000-0000F2020000}"/>
    <cellStyle name="Calculation 3 4 6 2" xfId="3443" xr:uid="{00000000-0005-0000-0000-0000F3020000}"/>
    <cellStyle name="Calculation 3 4 6 3" xfId="5645" xr:uid="{00000000-0005-0000-0000-0000F4020000}"/>
    <cellStyle name="Calculation 3 4 7" xfId="764" xr:uid="{00000000-0005-0000-0000-0000F5020000}"/>
    <cellStyle name="Calculation 3 4 7 2" xfId="3078" xr:uid="{00000000-0005-0000-0000-0000F6020000}"/>
    <cellStyle name="Calculation 3 4 7 3" xfId="5280" xr:uid="{00000000-0005-0000-0000-0000F7020000}"/>
    <cellStyle name="Calculation 3 4 8" xfId="1414" xr:uid="{00000000-0005-0000-0000-0000F8020000}"/>
    <cellStyle name="Calculation 3 4 8 2" xfId="3720" xr:uid="{00000000-0005-0000-0000-0000F9020000}"/>
    <cellStyle name="Calculation 3 4 8 3" xfId="5922" xr:uid="{00000000-0005-0000-0000-0000FA020000}"/>
    <cellStyle name="Calculation 3 4 9" xfId="905" xr:uid="{00000000-0005-0000-0000-0000FB020000}"/>
    <cellStyle name="Calculation 3 4 9 2" xfId="3213" xr:uid="{00000000-0005-0000-0000-0000FC020000}"/>
    <cellStyle name="Calculation 3 4 9 3" xfId="5415" xr:uid="{00000000-0005-0000-0000-0000FD020000}"/>
    <cellStyle name="Calculation 3 5" xfId="751" xr:uid="{00000000-0005-0000-0000-0000FE020000}"/>
    <cellStyle name="Calculation 3 5 2" xfId="3065" xr:uid="{00000000-0005-0000-0000-0000FF020000}"/>
    <cellStyle name="Calculation 3 5 3" xfId="5267" xr:uid="{00000000-0005-0000-0000-000000030000}"/>
    <cellStyle name="Calculation 4" xfId="191" xr:uid="{00000000-0005-0000-0000-000001030000}"/>
    <cellStyle name="Calculation 4 2" xfId="341" xr:uid="{00000000-0005-0000-0000-000002030000}"/>
    <cellStyle name="Calculation 4 2 10" xfId="730" xr:uid="{00000000-0005-0000-0000-000003030000}"/>
    <cellStyle name="Calculation 4 2 10 2" xfId="3044" xr:uid="{00000000-0005-0000-0000-000004030000}"/>
    <cellStyle name="Calculation 4 2 10 3" xfId="5246" xr:uid="{00000000-0005-0000-0000-000005030000}"/>
    <cellStyle name="Calculation 4 2 11" xfId="671" xr:uid="{00000000-0005-0000-0000-000006030000}"/>
    <cellStyle name="Calculation 4 2 11 2" xfId="2985" xr:uid="{00000000-0005-0000-0000-000007030000}"/>
    <cellStyle name="Calculation 4 2 11 3" xfId="5187" xr:uid="{00000000-0005-0000-0000-000008030000}"/>
    <cellStyle name="Calculation 4 2 12" xfId="2692" xr:uid="{00000000-0005-0000-0000-000009030000}"/>
    <cellStyle name="Calculation 4 2 13" xfId="4916" xr:uid="{00000000-0005-0000-0000-00000A030000}"/>
    <cellStyle name="Calculation 4 2 2" xfId="432" xr:uid="{00000000-0005-0000-0000-00000B030000}"/>
    <cellStyle name="Calculation 4 2 2 10" xfId="4990" xr:uid="{00000000-0005-0000-0000-00000C030000}"/>
    <cellStyle name="Calculation 4 2 2 2" xfId="956" xr:uid="{00000000-0005-0000-0000-00000D030000}"/>
    <cellStyle name="Calculation 4 2 2 2 2" xfId="3264" xr:uid="{00000000-0005-0000-0000-00000E030000}"/>
    <cellStyle name="Calculation 4 2 2 2 3" xfId="5466" xr:uid="{00000000-0005-0000-0000-00000F030000}"/>
    <cellStyle name="Calculation 4 2 2 3" xfId="1249" xr:uid="{00000000-0005-0000-0000-000010030000}"/>
    <cellStyle name="Calculation 4 2 2 3 2" xfId="3555" xr:uid="{00000000-0005-0000-0000-000011030000}"/>
    <cellStyle name="Calculation 4 2 2 3 3" xfId="5757" xr:uid="{00000000-0005-0000-0000-000012030000}"/>
    <cellStyle name="Calculation 4 2 2 4" xfId="1501" xr:uid="{00000000-0005-0000-0000-000013030000}"/>
    <cellStyle name="Calculation 4 2 2 4 2" xfId="3807" xr:uid="{00000000-0005-0000-0000-000014030000}"/>
    <cellStyle name="Calculation 4 2 2 4 3" xfId="6009" xr:uid="{00000000-0005-0000-0000-000015030000}"/>
    <cellStyle name="Calculation 4 2 2 5" xfId="1749" xr:uid="{00000000-0005-0000-0000-000016030000}"/>
    <cellStyle name="Calculation 4 2 2 5 2" xfId="4055" xr:uid="{00000000-0005-0000-0000-000017030000}"/>
    <cellStyle name="Calculation 4 2 2 5 3" xfId="6257" xr:uid="{00000000-0005-0000-0000-000018030000}"/>
    <cellStyle name="Calculation 4 2 2 6" xfId="1990" xr:uid="{00000000-0005-0000-0000-000019030000}"/>
    <cellStyle name="Calculation 4 2 2 6 2" xfId="4296" xr:uid="{00000000-0005-0000-0000-00001A030000}"/>
    <cellStyle name="Calculation 4 2 2 6 3" xfId="6498" xr:uid="{00000000-0005-0000-0000-00001B030000}"/>
    <cellStyle name="Calculation 4 2 2 7" xfId="2219" xr:uid="{00000000-0005-0000-0000-00001C030000}"/>
    <cellStyle name="Calculation 4 2 2 7 2" xfId="4525" xr:uid="{00000000-0005-0000-0000-00001D030000}"/>
    <cellStyle name="Calculation 4 2 2 7 3" xfId="6727" xr:uid="{00000000-0005-0000-0000-00001E030000}"/>
    <cellStyle name="Calculation 4 2 2 8" xfId="2444" xr:uid="{00000000-0005-0000-0000-00001F030000}"/>
    <cellStyle name="Calculation 4 2 2 8 2" xfId="4750" xr:uid="{00000000-0005-0000-0000-000020030000}"/>
    <cellStyle name="Calculation 4 2 2 8 3" xfId="6952" xr:uid="{00000000-0005-0000-0000-000021030000}"/>
    <cellStyle name="Calculation 4 2 2 9" xfId="2781" xr:uid="{00000000-0005-0000-0000-000022030000}"/>
    <cellStyle name="Calculation 4 2 3" xfId="501" xr:uid="{00000000-0005-0000-0000-000023030000}"/>
    <cellStyle name="Calculation 4 2 3 10" xfId="5059" xr:uid="{00000000-0005-0000-0000-000024030000}"/>
    <cellStyle name="Calculation 4 2 3 2" xfId="1025" xr:uid="{00000000-0005-0000-0000-000025030000}"/>
    <cellStyle name="Calculation 4 2 3 2 2" xfId="3333" xr:uid="{00000000-0005-0000-0000-000026030000}"/>
    <cellStyle name="Calculation 4 2 3 2 3" xfId="5535" xr:uid="{00000000-0005-0000-0000-000027030000}"/>
    <cellStyle name="Calculation 4 2 3 3" xfId="1318" xr:uid="{00000000-0005-0000-0000-000028030000}"/>
    <cellStyle name="Calculation 4 2 3 3 2" xfId="3624" xr:uid="{00000000-0005-0000-0000-000029030000}"/>
    <cellStyle name="Calculation 4 2 3 3 3" xfId="5826" xr:uid="{00000000-0005-0000-0000-00002A030000}"/>
    <cellStyle name="Calculation 4 2 3 4" xfId="1570" xr:uid="{00000000-0005-0000-0000-00002B030000}"/>
    <cellStyle name="Calculation 4 2 3 4 2" xfId="3876" xr:uid="{00000000-0005-0000-0000-00002C030000}"/>
    <cellStyle name="Calculation 4 2 3 4 3" xfId="6078" xr:uid="{00000000-0005-0000-0000-00002D030000}"/>
    <cellStyle name="Calculation 4 2 3 5" xfId="1818" xr:uid="{00000000-0005-0000-0000-00002E030000}"/>
    <cellStyle name="Calculation 4 2 3 5 2" xfId="4124" xr:uid="{00000000-0005-0000-0000-00002F030000}"/>
    <cellStyle name="Calculation 4 2 3 5 3" xfId="6326" xr:uid="{00000000-0005-0000-0000-000030030000}"/>
    <cellStyle name="Calculation 4 2 3 6" xfId="2059" xr:uid="{00000000-0005-0000-0000-000031030000}"/>
    <cellStyle name="Calculation 4 2 3 6 2" xfId="4365" xr:uid="{00000000-0005-0000-0000-000032030000}"/>
    <cellStyle name="Calculation 4 2 3 6 3" xfId="6567" xr:uid="{00000000-0005-0000-0000-000033030000}"/>
    <cellStyle name="Calculation 4 2 3 7" xfId="2288" xr:uid="{00000000-0005-0000-0000-000034030000}"/>
    <cellStyle name="Calculation 4 2 3 7 2" xfId="4594" xr:uid="{00000000-0005-0000-0000-000035030000}"/>
    <cellStyle name="Calculation 4 2 3 7 3" xfId="6796" xr:uid="{00000000-0005-0000-0000-000036030000}"/>
    <cellStyle name="Calculation 4 2 3 8" xfId="2513" xr:uid="{00000000-0005-0000-0000-000037030000}"/>
    <cellStyle name="Calculation 4 2 3 8 2" xfId="4819" xr:uid="{00000000-0005-0000-0000-000038030000}"/>
    <cellStyle name="Calculation 4 2 3 8 3" xfId="7021" xr:uid="{00000000-0005-0000-0000-000039030000}"/>
    <cellStyle name="Calculation 4 2 3 9" xfId="2850" xr:uid="{00000000-0005-0000-0000-00003A030000}"/>
    <cellStyle name="Calculation 4 2 4" xfId="565" xr:uid="{00000000-0005-0000-0000-00003B030000}"/>
    <cellStyle name="Calculation 4 2 4 10" xfId="5123" xr:uid="{00000000-0005-0000-0000-00003C030000}"/>
    <cellStyle name="Calculation 4 2 4 2" xfId="1089" xr:uid="{00000000-0005-0000-0000-00003D030000}"/>
    <cellStyle name="Calculation 4 2 4 2 2" xfId="3397" xr:uid="{00000000-0005-0000-0000-00003E030000}"/>
    <cellStyle name="Calculation 4 2 4 2 3" xfId="5599" xr:uid="{00000000-0005-0000-0000-00003F030000}"/>
    <cellStyle name="Calculation 4 2 4 3" xfId="1382" xr:uid="{00000000-0005-0000-0000-000040030000}"/>
    <cellStyle name="Calculation 4 2 4 3 2" xfId="3688" xr:uid="{00000000-0005-0000-0000-000041030000}"/>
    <cellStyle name="Calculation 4 2 4 3 3" xfId="5890" xr:uid="{00000000-0005-0000-0000-000042030000}"/>
    <cellStyle name="Calculation 4 2 4 4" xfId="1634" xr:uid="{00000000-0005-0000-0000-000043030000}"/>
    <cellStyle name="Calculation 4 2 4 4 2" xfId="3940" xr:uid="{00000000-0005-0000-0000-000044030000}"/>
    <cellStyle name="Calculation 4 2 4 4 3" xfId="6142" xr:uid="{00000000-0005-0000-0000-000045030000}"/>
    <cellStyle name="Calculation 4 2 4 5" xfId="1882" xr:uid="{00000000-0005-0000-0000-000046030000}"/>
    <cellStyle name="Calculation 4 2 4 5 2" xfId="4188" xr:uid="{00000000-0005-0000-0000-000047030000}"/>
    <cellStyle name="Calculation 4 2 4 5 3" xfId="6390" xr:uid="{00000000-0005-0000-0000-000048030000}"/>
    <cellStyle name="Calculation 4 2 4 6" xfId="2123" xr:uid="{00000000-0005-0000-0000-000049030000}"/>
    <cellStyle name="Calculation 4 2 4 6 2" xfId="4429" xr:uid="{00000000-0005-0000-0000-00004A030000}"/>
    <cellStyle name="Calculation 4 2 4 6 3" xfId="6631" xr:uid="{00000000-0005-0000-0000-00004B030000}"/>
    <cellStyle name="Calculation 4 2 4 7" xfId="2352" xr:uid="{00000000-0005-0000-0000-00004C030000}"/>
    <cellStyle name="Calculation 4 2 4 7 2" xfId="4658" xr:uid="{00000000-0005-0000-0000-00004D030000}"/>
    <cellStyle name="Calculation 4 2 4 7 3" xfId="6860" xr:uid="{00000000-0005-0000-0000-00004E030000}"/>
    <cellStyle name="Calculation 4 2 4 8" xfId="2577" xr:uid="{00000000-0005-0000-0000-00004F030000}"/>
    <cellStyle name="Calculation 4 2 4 8 2" xfId="4883" xr:uid="{00000000-0005-0000-0000-000050030000}"/>
    <cellStyle name="Calculation 4 2 4 8 3" xfId="7085" xr:uid="{00000000-0005-0000-0000-000051030000}"/>
    <cellStyle name="Calculation 4 2 4 9" xfId="2914" xr:uid="{00000000-0005-0000-0000-000052030000}"/>
    <cellStyle name="Calculation 4 2 5" xfId="872" xr:uid="{00000000-0005-0000-0000-000053030000}"/>
    <cellStyle name="Calculation 4 2 5 2" xfId="3182" xr:uid="{00000000-0005-0000-0000-000054030000}"/>
    <cellStyle name="Calculation 4 2 5 3" xfId="5384" xr:uid="{00000000-0005-0000-0000-000055030000}"/>
    <cellStyle name="Calculation 4 2 6" xfId="1166" xr:uid="{00000000-0005-0000-0000-000056030000}"/>
    <cellStyle name="Calculation 4 2 6 2" xfId="3472" xr:uid="{00000000-0005-0000-0000-000057030000}"/>
    <cellStyle name="Calculation 4 2 6 3" xfId="5674" xr:uid="{00000000-0005-0000-0000-000058030000}"/>
    <cellStyle name="Calculation 4 2 7" xfId="807" xr:uid="{00000000-0005-0000-0000-000059030000}"/>
    <cellStyle name="Calculation 4 2 7 2" xfId="3121" xr:uid="{00000000-0005-0000-0000-00005A030000}"/>
    <cellStyle name="Calculation 4 2 7 3" xfId="5323" xr:uid="{00000000-0005-0000-0000-00005B030000}"/>
    <cellStyle name="Calculation 4 2 8" xfId="910" xr:uid="{00000000-0005-0000-0000-00005C030000}"/>
    <cellStyle name="Calculation 4 2 8 2" xfId="3218" xr:uid="{00000000-0005-0000-0000-00005D030000}"/>
    <cellStyle name="Calculation 4 2 8 3" xfId="5420" xr:uid="{00000000-0005-0000-0000-00005E030000}"/>
    <cellStyle name="Calculation 4 2 9" xfId="912" xr:uid="{00000000-0005-0000-0000-00005F030000}"/>
    <cellStyle name="Calculation 4 2 9 2" xfId="3220" xr:uid="{00000000-0005-0000-0000-000060030000}"/>
    <cellStyle name="Calculation 4 2 9 3" xfId="5422" xr:uid="{00000000-0005-0000-0000-000061030000}"/>
    <cellStyle name="Calculation 4 3" xfId="298" xr:uid="{00000000-0005-0000-0000-000062030000}"/>
    <cellStyle name="Calculation 4 3 10" xfId="1410" xr:uid="{00000000-0005-0000-0000-000063030000}"/>
    <cellStyle name="Calculation 4 3 10 2" xfId="3716" xr:uid="{00000000-0005-0000-0000-000064030000}"/>
    <cellStyle name="Calculation 4 3 10 3" xfId="5918" xr:uid="{00000000-0005-0000-0000-000065030000}"/>
    <cellStyle name="Calculation 4 3 11" xfId="634" xr:uid="{00000000-0005-0000-0000-000066030000}"/>
    <cellStyle name="Calculation 4 3 11 2" xfId="2948" xr:uid="{00000000-0005-0000-0000-000067030000}"/>
    <cellStyle name="Calculation 4 3 11 3" xfId="5150" xr:uid="{00000000-0005-0000-0000-000068030000}"/>
    <cellStyle name="Calculation 4 3 12" xfId="2652" xr:uid="{00000000-0005-0000-0000-000069030000}"/>
    <cellStyle name="Calculation 4 3 13" xfId="2639" xr:uid="{00000000-0005-0000-0000-00006A030000}"/>
    <cellStyle name="Calculation 4 3 2" xfId="392" xr:uid="{00000000-0005-0000-0000-00006B030000}"/>
    <cellStyle name="Calculation 4 3 2 10" xfId="4950" xr:uid="{00000000-0005-0000-0000-00006C030000}"/>
    <cellStyle name="Calculation 4 3 2 2" xfId="916" xr:uid="{00000000-0005-0000-0000-00006D030000}"/>
    <cellStyle name="Calculation 4 3 2 2 2" xfId="3224" xr:uid="{00000000-0005-0000-0000-00006E030000}"/>
    <cellStyle name="Calculation 4 3 2 2 3" xfId="5426" xr:uid="{00000000-0005-0000-0000-00006F030000}"/>
    <cellStyle name="Calculation 4 3 2 3" xfId="1209" xr:uid="{00000000-0005-0000-0000-000070030000}"/>
    <cellStyle name="Calculation 4 3 2 3 2" xfId="3515" xr:uid="{00000000-0005-0000-0000-000071030000}"/>
    <cellStyle name="Calculation 4 3 2 3 3" xfId="5717" xr:uid="{00000000-0005-0000-0000-000072030000}"/>
    <cellStyle name="Calculation 4 3 2 4" xfId="1461" xr:uid="{00000000-0005-0000-0000-000073030000}"/>
    <cellStyle name="Calculation 4 3 2 4 2" xfId="3767" xr:uid="{00000000-0005-0000-0000-000074030000}"/>
    <cellStyle name="Calculation 4 3 2 4 3" xfId="5969" xr:uid="{00000000-0005-0000-0000-000075030000}"/>
    <cellStyle name="Calculation 4 3 2 5" xfId="1709" xr:uid="{00000000-0005-0000-0000-000076030000}"/>
    <cellStyle name="Calculation 4 3 2 5 2" xfId="4015" xr:uid="{00000000-0005-0000-0000-000077030000}"/>
    <cellStyle name="Calculation 4 3 2 5 3" xfId="6217" xr:uid="{00000000-0005-0000-0000-000078030000}"/>
    <cellStyle name="Calculation 4 3 2 6" xfId="1950" xr:uid="{00000000-0005-0000-0000-000079030000}"/>
    <cellStyle name="Calculation 4 3 2 6 2" xfId="4256" xr:uid="{00000000-0005-0000-0000-00007A030000}"/>
    <cellStyle name="Calculation 4 3 2 6 3" xfId="6458" xr:uid="{00000000-0005-0000-0000-00007B030000}"/>
    <cellStyle name="Calculation 4 3 2 7" xfId="2179" xr:uid="{00000000-0005-0000-0000-00007C030000}"/>
    <cellStyle name="Calculation 4 3 2 7 2" xfId="4485" xr:uid="{00000000-0005-0000-0000-00007D030000}"/>
    <cellStyle name="Calculation 4 3 2 7 3" xfId="6687" xr:uid="{00000000-0005-0000-0000-00007E030000}"/>
    <cellStyle name="Calculation 4 3 2 8" xfId="2404" xr:uid="{00000000-0005-0000-0000-00007F030000}"/>
    <cellStyle name="Calculation 4 3 2 8 2" xfId="4710" xr:uid="{00000000-0005-0000-0000-000080030000}"/>
    <cellStyle name="Calculation 4 3 2 8 3" xfId="6912" xr:uid="{00000000-0005-0000-0000-000081030000}"/>
    <cellStyle name="Calculation 4 3 2 9" xfId="2741" xr:uid="{00000000-0005-0000-0000-000082030000}"/>
    <cellStyle name="Calculation 4 3 3" xfId="461" xr:uid="{00000000-0005-0000-0000-000083030000}"/>
    <cellStyle name="Calculation 4 3 3 10" xfId="5019" xr:uid="{00000000-0005-0000-0000-000084030000}"/>
    <cellStyle name="Calculation 4 3 3 2" xfId="985" xr:uid="{00000000-0005-0000-0000-000085030000}"/>
    <cellStyle name="Calculation 4 3 3 2 2" xfId="3293" xr:uid="{00000000-0005-0000-0000-000086030000}"/>
    <cellStyle name="Calculation 4 3 3 2 3" xfId="5495" xr:uid="{00000000-0005-0000-0000-000087030000}"/>
    <cellStyle name="Calculation 4 3 3 3" xfId="1278" xr:uid="{00000000-0005-0000-0000-000088030000}"/>
    <cellStyle name="Calculation 4 3 3 3 2" xfId="3584" xr:uid="{00000000-0005-0000-0000-000089030000}"/>
    <cellStyle name="Calculation 4 3 3 3 3" xfId="5786" xr:uid="{00000000-0005-0000-0000-00008A030000}"/>
    <cellStyle name="Calculation 4 3 3 4" xfId="1530" xr:uid="{00000000-0005-0000-0000-00008B030000}"/>
    <cellStyle name="Calculation 4 3 3 4 2" xfId="3836" xr:uid="{00000000-0005-0000-0000-00008C030000}"/>
    <cellStyle name="Calculation 4 3 3 4 3" xfId="6038" xr:uid="{00000000-0005-0000-0000-00008D030000}"/>
    <cellStyle name="Calculation 4 3 3 5" xfId="1778" xr:uid="{00000000-0005-0000-0000-00008E030000}"/>
    <cellStyle name="Calculation 4 3 3 5 2" xfId="4084" xr:uid="{00000000-0005-0000-0000-00008F030000}"/>
    <cellStyle name="Calculation 4 3 3 5 3" xfId="6286" xr:uid="{00000000-0005-0000-0000-000090030000}"/>
    <cellStyle name="Calculation 4 3 3 6" xfId="2019" xr:uid="{00000000-0005-0000-0000-000091030000}"/>
    <cellStyle name="Calculation 4 3 3 6 2" xfId="4325" xr:uid="{00000000-0005-0000-0000-000092030000}"/>
    <cellStyle name="Calculation 4 3 3 6 3" xfId="6527" xr:uid="{00000000-0005-0000-0000-000093030000}"/>
    <cellStyle name="Calculation 4 3 3 7" xfId="2248" xr:uid="{00000000-0005-0000-0000-000094030000}"/>
    <cellStyle name="Calculation 4 3 3 7 2" xfId="4554" xr:uid="{00000000-0005-0000-0000-000095030000}"/>
    <cellStyle name="Calculation 4 3 3 7 3" xfId="6756" xr:uid="{00000000-0005-0000-0000-000096030000}"/>
    <cellStyle name="Calculation 4 3 3 8" xfId="2473" xr:uid="{00000000-0005-0000-0000-000097030000}"/>
    <cellStyle name="Calculation 4 3 3 8 2" xfId="4779" xr:uid="{00000000-0005-0000-0000-000098030000}"/>
    <cellStyle name="Calculation 4 3 3 8 3" xfId="6981" xr:uid="{00000000-0005-0000-0000-000099030000}"/>
    <cellStyle name="Calculation 4 3 3 9" xfId="2810" xr:uid="{00000000-0005-0000-0000-00009A030000}"/>
    <cellStyle name="Calculation 4 3 4" xfId="383" xr:uid="{00000000-0005-0000-0000-00009B030000}"/>
    <cellStyle name="Calculation 4 3 4 10" xfId="4945" xr:uid="{00000000-0005-0000-0000-00009C030000}"/>
    <cellStyle name="Calculation 4 3 4 2" xfId="908" xr:uid="{00000000-0005-0000-0000-00009D030000}"/>
    <cellStyle name="Calculation 4 3 4 2 2" xfId="3216" xr:uid="{00000000-0005-0000-0000-00009E030000}"/>
    <cellStyle name="Calculation 4 3 4 2 3" xfId="5418" xr:uid="{00000000-0005-0000-0000-00009F030000}"/>
    <cellStyle name="Calculation 4 3 4 3" xfId="1202" xr:uid="{00000000-0005-0000-0000-0000A0030000}"/>
    <cellStyle name="Calculation 4 3 4 3 2" xfId="3508" xr:uid="{00000000-0005-0000-0000-0000A1030000}"/>
    <cellStyle name="Calculation 4 3 4 3 3" xfId="5710" xr:uid="{00000000-0005-0000-0000-0000A2030000}"/>
    <cellStyle name="Calculation 4 3 4 4" xfId="1454" xr:uid="{00000000-0005-0000-0000-0000A3030000}"/>
    <cellStyle name="Calculation 4 3 4 4 2" xfId="3760" xr:uid="{00000000-0005-0000-0000-0000A4030000}"/>
    <cellStyle name="Calculation 4 3 4 4 3" xfId="5962" xr:uid="{00000000-0005-0000-0000-0000A5030000}"/>
    <cellStyle name="Calculation 4 3 4 5" xfId="1702" xr:uid="{00000000-0005-0000-0000-0000A6030000}"/>
    <cellStyle name="Calculation 4 3 4 5 2" xfId="4008" xr:uid="{00000000-0005-0000-0000-0000A7030000}"/>
    <cellStyle name="Calculation 4 3 4 5 3" xfId="6210" xr:uid="{00000000-0005-0000-0000-0000A8030000}"/>
    <cellStyle name="Calculation 4 3 4 6" xfId="1943" xr:uid="{00000000-0005-0000-0000-0000A9030000}"/>
    <cellStyle name="Calculation 4 3 4 6 2" xfId="4249" xr:uid="{00000000-0005-0000-0000-0000AA030000}"/>
    <cellStyle name="Calculation 4 3 4 6 3" xfId="6451" xr:uid="{00000000-0005-0000-0000-0000AB030000}"/>
    <cellStyle name="Calculation 4 3 4 7" xfId="2174" xr:uid="{00000000-0005-0000-0000-0000AC030000}"/>
    <cellStyle name="Calculation 4 3 4 7 2" xfId="4480" xr:uid="{00000000-0005-0000-0000-0000AD030000}"/>
    <cellStyle name="Calculation 4 3 4 7 3" xfId="6682" xr:uid="{00000000-0005-0000-0000-0000AE030000}"/>
    <cellStyle name="Calculation 4 3 4 8" xfId="2399" xr:uid="{00000000-0005-0000-0000-0000AF030000}"/>
    <cellStyle name="Calculation 4 3 4 8 2" xfId="4705" xr:uid="{00000000-0005-0000-0000-0000B0030000}"/>
    <cellStyle name="Calculation 4 3 4 8 3" xfId="6907" xr:uid="{00000000-0005-0000-0000-0000B1030000}"/>
    <cellStyle name="Calculation 4 3 4 9" xfId="2732" xr:uid="{00000000-0005-0000-0000-0000B2030000}"/>
    <cellStyle name="Calculation 4 3 5" xfId="830" xr:uid="{00000000-0005-0000-0000-0000B3030000}"/>
    <cellStyle name="Calculation 4 3 5 2" xfId="3142" xr:uid="{00000000-0005-0000-0000-0000B4030000}"/>
    <cellStyle name="Calculation 4 3 5 3" xfId="5344" xr:uid="{00000000-0005-0000-0000-0000B5030000}"/>
    <cellStyle name="Calculation 4 3 6" xfId="686" xr:uid="{00000000-0005-0000-0000-0000B6030000}"/>
    <cellStyle name="Calculation 4 3 6 2" xfId="3000" xr:uid="{00000000-0005-0000-0000-0000B7030000}"/>
    <cellStyle name="Calculation 4 3 6 3" xfId="5202" xr:uid="{00000000-0005-0000-0000-0000B8030000}"/>
    <cellStyle name="Calculation 4 3 7" xfId="760" xr:uid="{00000000-0005-0000-0000-0000B9030000}"/>
    <cellStyle name="Calculation 4 3 7 2" xfId="3074" xr:uid="{00000000-0005-0000-0000-0000BA030000}"/>
    <cellStyle name="Calculation 4 3 7 3" xfId="5276" xr:uid="{00000000-0005-0000-0000-0000BB030000}"/>
    <cellStyle name="Calculation 4 3 8" xfId="911" xr:uid="{00000000-0005-0000-0000-0000BC030000}"/>
    <cellStyle name="Calculation 4 3 8 2" xfId="3219" xr:uid="{00000000-0005-0000-0000-0000BD030000}"/>
    <cellStyle name="Calculation 4 3 8 3" xfId="5421" xr:uid="{00000000-0005-0000-0000-0000BE030000}"/>
    <cellStyle name="Calculation 4 3 9" xfId="1430" xr:uid="{00000000-0005-0000-0000-0000BF030000}"/>
    <cellStyle name="Calculation 4 3 9 2" xfId="3736" xr:uid="{00000000-0005-0000-0000-0000C0030000}"/>
    <cellStyle name="Calculation 4 3 9 3" xfId="5938" xr:uid="{00000000-0005-0000-0000-0000C1030000}"/>
    <cellStyle name="Calculation 4 4" xfId="752" xr:uid="{00000000-0005-0000-0000-0000C2030000}"/>
    <cellStyle name="Calculation 4 4 2" xfId="3066" xr:uid="{00000000-0005-0000-0000-0000C3030000}"/>
    <cellStyle name="Calculation 4 4 3" xfId="5268" xr:uid="{00000000-0005-0000-0000-0000C4030000}"/>
    <cellStyle name="Calculation 5" xfId="192" xr:uid="{00000000-0005-0000-0000-0000C5030000}"/>
    <cellStyle name="Calculation 5 2" xfId="342" xr:uid="{00000000-0005-0000-0000-0000C6030000}"/>
    <cellStyle name="Calculation 5 2 10" xfId="1703" xr:uid="{00000000-0005-0000-0000-0000C7030000}"/>
    <cellStyle name="Calculation 5 2 10 2" xfId="4009" xr:uid="{00000000-0005-0000-0000-0000C8030000}"/>
    <cellStyle name="Calculation 5 2 10 3" xfId="6211" xr:uid="{00000000-0005-0000-0000-0000C9030000}"/>
    <cellStyle name="Calculation 5 2 11" xfId="1944" xr:uid="{00000000-0005-0000-0000-0000CA030000}"/>
    <cellStyle name="Calculation 5 2 11 2" xfId="4250" xr:uid="{00000000-0005-0000-0000-0000CB030000}"/>
    <cellStyle name="Calculation 5 2 11 3" xfId="6452" xr:uid="{00000000-0005-0000-0000-0000CC030000}"/>
    <cellStyle name="Calculation 5 2 12" xfId="2693" xr:uid="{00000000-0005-0000-0000-0000CD030000}"/>
    <cellStyle name="Calculation 5 2 13" xfId="4917" xr:uid="{00000000-0005-0000-0000-0000CE030000}"/>
    <cellStyle name="Calculation 5 2 2" xfId="433" xr:uid="{00000000-0005-0000-0000-0000CF030000}"/>
    <cellStyle name="Calculation 5 2 2 10" xfId="4991" xr:uid="{00000000-0005-0000-0000-0000D0030000}"/>
    <cellStyle name="Calculation 5 2 2 2" xfId="957" xr:uid="{00000000-0005-0000-0000-0000D1030000}"/>
    <cellStyle name="Calculation 5 2 2 2 2" xfId="3265" xr:uid="{00000000-0005-0000-0000-0000D2030000}"/>
    <cellStyle name="Calculation 5 2 2 2 3" xfId="5467" xr:uid="{00000000-0005-0000-0000-0000D3030000}"/>
    <cellStyle name="Calculation 5 2 2 3" xfId="1250" xr:uid="{00000000-0005-0000-0000-0000D4030000}"/>
    <cellStyle name="Calculation 5 2 2 3 2" xfId="3556" xr:uid="{00000000-0005-0000-0000-0000D5030000}"/>
    <cellStyle name="Calculation 5 2 2 3 3" xfId="5758" xr:uid="{00000000-0005-0000-0000-0000D6030000}"/>
    <cellStyle name="Calculation 5 2 2 4" xfId="1502" xr:uid="{00000000-0005-0000-0000-0000D7030000}"/>
    <cellStyle name="Calculation 5 2 2 4 2" xfId="3808" xr:uid="{00000000-0005-0000-0000-0000D8030000}"/>
    <cellStyle name="Calculation 5 2 2 4 3" xfId="6010" xr:uid="{00000000-0005-0000-0000-0000D9030000}"/>
    <cellStyle name="Calculation 5 2 2 5" xfId="1750" xr:uid="{00000000-0005-0000-0000-0000DA030000}"/>
    <cellStyle name="Calculation 5 2 2 5 2" xfId="4056" xr:uid="{00000000-0005-0000-0000-0000DB030000}"/>
    <cellStyle name="Calculation 5 2 2 5 3" xfId="6258" xr:uid="{00000000-0005-0000-0000-0000DC030000}"/>
    <cellStyle name="Calculation 5 2 2 6" xfId="1991" xr:uid="{00000000-0005-0000-0000-0000DD030000}"/>
    <cellStyle name="Calculation 5 2 2 6 2" xfId="4297" xr:uid="{00000000-0005-0000-0000-0000DE030000}"/>
    <cellStyle name="Calculation 5 2 2 6 3" xfId="6499" xr:uid="{00000000-0005-0000-0000-0000DF030000}"/>
    <cellStyle name="Calculation 5 2 2 7" xfId="2220" xr:uid="{00000000-0005-0000-0000-0000E0030000}"/>
    <cellStyle name="Calculation 5 2 2 7 2" xfId="4526" xr:uid="{00000000-0005-0000-0000-0000E1030000}"/>
    <cellStyle name="Calculation 5 2 2 7 3" xfId="6728" xr:uid="{00000000-0005-0000-0000-0000E2030000}"/>
    <cellStyle name="Calculation 5 2 2 8" xfId="2445" xr:uid="{00000000-0005-0000-0000-0000E3030000}"/>
    <cellStyle name="Calculation 5 2 2 8 2" xfId="4751" xr:uid="{00000000-0005-0000-0000-0000E4030000}"/>
    <cellStyle name="Calculation 5 2 2 8 3" xfId="6953" xr:uid="{00000000-0005-0000-0000-0000E5030000}"/>
    <cellStyle name="Calculation 5 2 2 9" xfId="2782" xr:uid="{00000000-0005-0000-0000-0000E6030000}"/>
    <cellStyle name="Calculation 5 2 3" xfId="502" xr:uid="{00000000-0005-0000-0000-0000E7030000}"/>
    <cellStyle name="Calculation 5 2 3 10" xfId="5060" xr:uid="{00000000-0005-0000-0000-0000E8030000}"/>
    <cellStyle name="Calculation 5 2 3 2" xfId="1026" xr:uid="{00000000-0005-0000-0000-0000E9030000}"/>
    <cellStyle name="Calculation 5 2 3 2 2" xfId="3334" xr:uid="{00000000-0005-0000-0000-0000EA030000}"/>
    <cellStyle name="Calculation 5 2 3 2 3" xfId="5536" xr:uid="{00000000-0005-0000-0000-0000EB030000}"/>
    <cellStyle name="Calculation 5 2 3 3" xfId="1319" xr:uid="{00000000-0005-0000-0000-0000EC030000}"/>
    <cellStyle name="Calculation 5 2 3 3 2" xfId="3625" xr:uid="{00000000-0005-0000-0000-0000ED030000}"/>
    <cellStyle name="Calculation 5 2 3 3 3" xfId="5827" xr:uid="{00000000-0005-0000-0000-0000EE030000}"/>
    <cellStyle name="Calculation 5 2 3 4" xfId="1571" xr:uid="{00000000-0005-0000-0000-0000EF030000}"/>
    <cellStyle name="Calculation 5 2 3 4 2" xfId="3877" xr:uid="{00000000-0005-0000-0000-0000F0030000}"/>
    <cellStyle name="Calculation 5 2 3 4 3" xfId="6079" xr:uid="{00000000-0005-0000-0000-0000F1030000}"/>
    <cellStyle name="Calculation 5 2 3 5" xfId="1819" xr:uid="{00000000-0005-0000-0000-0000F2030000}"/>
    <cellStyle name="Calculation 5 2 3 5 2" xfId="4125" xr:uid="{00000000-0005-0000-0000-0000F3030000}"/>
    <cellStyle name="Calculation 5 2 3 5 3" xfId="6327" xr:uid="{00000000-0005-0000-0000-0000F4030000}"/>
    <cellStyle name="Calculation 5 2 3 6" xfId="2060" xr:uid="{00000000-0005-0000-0000-0000F5030000}"/>
    <cellStyle name="Calculation 5 2 3 6 2" xfId="4366" xr:uid="{00000000-0005-0000-0000-0000F6030000}"/>
    <cellStyle name="Calculation 5 2 3 6 3" xfId="6568" xr:uid="{00000000-0005-0000-0000-0000F7030000}"/>
    <cellStyle name="Calculation 5 2 3 7" xfId="2289" xr:uid="{00000000-0005-0000-0000-0000F8030000}"/>
    <cellStyle name="Calculation 5 2 3 7 2" xfId="4595" xr:uid="{00000000-0005-0000-0000-0000F9030000}"/>
    <cellStyle name="Calculation 5 2 3 7 3" xfId="6797" xr:uid="{00000000-0005-0000-0000-0000FA030000}"/>
    <cellStyle name="Calculation 5 2 3 8" xfId="2514" xr:uid="{00000000-0005-0000-0000-0000FB030000}"/>
    <cellStyle name="Calculation 5 2 3 8 2" xfId="4820" xr:uid="{00000000-0005-0000-0000-0000FC030000}"/>
    <cellStyle name="Calculation 5 2 3 8 3" xfId="7022" xr:uid="{00000000-0005-0000-0000-0000FD030000}"/>
    <cellStyle name="Calculation 5 2 3 9" xfId="2851" xr:uid="{00000000-0005-0000-0000-0000FE030000}"/>
    <cellStyle name="Calculation 5 2 4" xfId="566" xr:uid="{00000000-0005-0000-0000-0000FF030000}"/>
    <cellStyle name="Calculation 5 2 4 10" xfId="5124" xr:uid="{00000000-0005-0000-0000-000000040000}"/>
    <cellStyle name="Calculation 5 2 4 2" xfId="1090" xr:uid="{00000000-0005-0000-0000-000001040000}"/>
    <cellStyle name="Calculation 5 2 4 2 2" xfId="3398" xr:uid="{00000000-0005-0000-0000-000002040000}"/>
    <cellStyle name="Calculation 5 2 4 2 3" xfId="5600" xr:uid="{00000000-0005-0000-0000-000003040000}"/>
    <cellStyle name="Calculation 5 2 4 3" xfId="1383" xr:uid="{00000000-0005-0000-0000-000004040000}"/>
    <cellStyle name="Calculation 5 2 4 3 2" xfId="3689" xr:uid="{00000000-0005-0000-0000-000005040000}"/>
    <cellStyle name="Calculation 5 2 4 3 3" xfId="5891" xr:uid="{00000000-0005-0000-0000-000006040000}"/>
    <cellStyle name="Calculation 5 2 4 4" xfId="1635" xr:uid="{00000000-0005-0000-0000-000007040000}"/>
    <cellStyle name="Calculation 5 2 4 4 2" xfId="3941" xr:uid="{00000000-0005-0000-0000-000008040000}"/>
    <cellStyle name="Calculation 5 2 4 4 3" xfId="6143" xr:uid="{00000000-0005-0000-0000-000009040000}"/>
    <cellStyle name="Calculation 5 2 4 5" xfId="1883" xr:uid="{00000000-0005-0000-0000-00000A040000}"/>
    <cellStyle name="Calculation 5 2 4 5 2" xfId="4189" xr:uid="{00000000-0005-0000-0000-00000B040000}"/>
    <cellStyle name="Calculation 5 2 4 5 3" xfId="6391" xr:uid="{00000000-0005-0000-0000-00000C040000}"/>
    <cellStyle name="Calculation 5 2 4 6" xfId="2124" xr:uid="{00000000-0005-0000-0000-00000D040000}"/>
    <cellStyle name="Calculation 5 2 4 6 2" xfId="4430" xr:uid="{00000000-0005-0000-0000-00000E040000}"/>
    <cellStyle name="Calculation 5 2 4 6 3" xfId="6632" xr:uid="{00000000-0005-0000-0000-00000F040000}"/>
    <cellStyle name="Calculation 5 2 4 7" xfId="2353" xr:uid="{00000000-0005-0000-0000-000010040000}"/>
    <cellStyle name="Calculation 5 2 4 7 2" xfId="4659" xr:uid="{00000000-0005-0000-0000-000011040000}"/>
    <cellStyle name="Calculation 5 2 4 7 3" xfId="6861" xr:uid="{00000000-0005-0000-0000-000012040000}"/>
    <cellStyle name="Calculation 5 2 4 8" xfId="2578" xr:uid="{00000000-0005-0000-0000-000013040000}"/>
    <cellStyle name="Calculation 5 2 4 8 2" xfId="4884" xr:uid="{00000000-0005-0000-0000-000014040000}"/>
    <cellStyle name="Calculation 5 2 4 8 3" xfId="7086" xr:uid="{00000000-0005-0000-0000-000015040000}"/>
    <cellStyle name="Calculation 5 2 4 9" xfId="2915" xr:uid="{00000000-0005-0000-0000-000016040000}"/>
    <cellStyle name="Calculation 5 2 5" xfId="873" xr:uid="{00000000-0005-0000-0000-000017040000}"/>
    <cellStyle name="Calculation 5 2 5 2" xfId="3183" xr:uid="{00000000-0005-0000-0000-000018040000}"/>
    <cellStyle name="Calculation 5 2 5 3" xfId="5385" xr:uid="{00000000-0005-0000-0000-000019040000}"/>
    <cellStyle name="Calculation 5 2 6" xfId="1167" xr:uid="{00000000-0005-0000-0000-00001A040000}"/>
    <cellStyle name="Calculation 5 2 6 2" xfId="3473" xr:uid="{00000000-0005-0000-0000-00001B040000}"/>
    <cellStyle name="Calculation 5 2 6 3" xfId="5675" xr:uid="{00000000-0005-0000-0000-00001C040000}"/>
    <cellStyle name="Calculation 5 2 7" xfId="1422" xr:uid="{00000000-0005-0000-0000-00001D040000}"/>
    <cellStyle name="Calculation 5 2 7 2" xfId="3728" xr:uid="{00000000-0005-0000-0000-00001E040000}"/>
    <cellStyle name="Calculation 5 2 7 3" xfId="5930" xr:uid="{00000000-0005-0000-0000-00001F040000}"/>
    <cellStyle name="Calculation 5 2 8" xfId="696" xr:uid="{00000000-0005-0000-0000-000020040000}"/>
    <cellStyle name="Calculation 5 2 8 2" xfId="3010" xr:uid="{00000000-0005-0000-0000-000021040000}"/>
    <cellStyle name="Calculation 5 2 8 3" xfId="5212" xr:uid="{00000000-0005-0000-0000-000022040000}"/>
    <cellStyle name="Calculation 5 2 9" xfId="1455" xr:uid="{00000000-0005-0000-0000-000023040000}"/>
    <cellStyle name="Calculation 5 2 9 2" xfId="3761" xr:uid="{00000000-0005-0000-0000-000024040000}"/>
    <cellStyle name="Calculation 5 2 9 3" xfId="5963" xr:uid="{00000000-0005-0000-0000-000025040000}"/>
    <cellStyle name="Calculation 5 3" xfId="299" xr:uid="{00000000-0005-0000-0000-000026040000}"/>
    <cellStyle name="Calculation 5 3 10" xfId="795" xr:uid="{00000000-0005-0000-0000-000027040000}"/>
    <cellStyle name="Calculation 5 3 10 2" xfId="3109" xr:uid="{00000000-0005-0000-0000-000028040000}"/>
    <cellStyle name="Calculation 5 3 10 3" xfId="5311" xr:uid="{00000000-0005-0000-0000-000029040000}"/>
    <cellStyle name="Calculation 5 3 11" xfId="758" xr:uid="{00000000-0005-0000-0000-00002A040000}"/>
    <cellStyle name="Calculation 5 3 11 2" xfId="3072" xr:uid="{00000000-0005-0000-0000-00002B040000}"/>
    <cellStyle name="Calculation 5 3 11 3" xfId="5274" xr:uid="{00000000-0005-0000-0000-00002C040000}"/>
    <cellStyle name="Calculation 5 3 12" xfId="2653" xr:uid="{00000000-0005-0000-0000-00002D040000}"/>
    <cellStyle name="Calculation 5 3 13" xfId="2643" xr:uid="{00000000-0005-0000-0000-00002E040000}"/>
    <cellStyle name="Calculation 5 3 2" xfId="393" xr:uid="{00000000-0005-0000-0000-00002F040000}"/>
    <cellStyle name="Calculation 5 3 2 10" xfId="4951" xr:uid="{00000000-0005-0000-0000-000030040000}"/>
    <cellStyle name="Calculation 5 3 2 2" xfId="917" xr:uid="{00000000-0005-0000-0000-000031040000}"/>
    <cellStyle name="Calculation 5 3 2 2 2" xfId="3225" xr:uid="{00000000-0005-0000-0000-000032040000}"/>
    <cellStyle name="Calculation 5 3 2 2 3" xfId="5427" xr:uid="{00000000-0005-0000-0000-000033040000}"/>
    <cellStyle name="Calculation 5 3 2 3" xfId="1210" xr:uid="{00000000-0005-0000-0000-000034040000}"/>
    <cellStyle name="Calculation 5 3 2 3 2" xfId="3516" xr:uid="{00000000-0005-0000-0000-000035040000}"/>
    <cellStyle name="Calculation 5 3 2 3 3" xfId="5718" xr:uid="{00000000-0005-0000-0000-000036040000}"/>
    <cellStyle name="Calculation 5 3 2 4" xfId="1462" xr:uid="{00000000-0005-0000-0000-000037040000}"/>
    <cellStyle name="Calculation 5 3 2 4 2" xfId="3768" xr:uid="{00000000-0005-0000-0000-000038040000}"/>
    <cellStyle name="Calculation 5 3 2 4 3" xfId="5970" xr:uid="{00000000-0005-0000-0000-000039040000}"/>
    <cellStyle name="Calculation 5 3 2 5" xfId="1710" xr:uid="{00000000-0005-0000-0000-00003A040000}"/>
    <cellStyle name="Calculation 5 3 2 5 2" xfId="4016" xr:uid="{00000000-0005-0000-0000-00003B040000}"/>
    <cellStyle name="Calculation 5 3 2 5 3" xfId="6218" xr:uid="{00000000-0005-0000-0000-00003C040000}"/>
    <cellStyle name="Calculation 5 3 2 6" xfId="1951" xr:uid="{00000000-0005-0000-0000-00003D040000}"/>
    <cellStyle name="Calculation 5 3 2 6 2" xfId="4257" xr:uid="{00000000-0005-0000-0000-00003E040000}"/>
    <cellStyle name="Calculation 5 3 2 6 3" xfId="6459" xr:uid="{00000000-0005-0000-0000-00003F040000}"/>
    <cellStyle name="Calculation 5 3 2 7" xfId="2180" xr:uid="{00000000-0005-0000-0000-000040040000}"/>
    <cellStyle name="Calculation 5 3 2 7 2" xfId="4486" xr:uid="{00000000-0005-0000-0000-000041040000}"/>
    <cellStyle name="Calculation 5 3 2 7 3" xfId="6688" xr:uid="{00000000-0005-0000-0000-000042040000}"/>
    <cellStyle name="Calculation 5 3 2 8" xfId="2405" xr:uid="{00000000-0005-0000-0000-000043040000}"/>
    <cellStyle name="Calculation 5 3 2 8 2" xfId="4711" xr:uid="{00000000-0005-0000-0000-000044040000}"/>
    <cellStyle name="Calculation 5 3 2 8 3" xfId="6913" xr:uid="{00000000-0005-0000-0000-000045040000}"/>
    <cellStyle name="Calculation 5 3 2 9" xfId="2742" xr:uid="{00000000-0005-0000-0000-000046040000}"/>
    <cellStyle name="Calculation 5 3 3" xfId="462" xr:uid="{00000000-0005-0000-0000-000047040000}"/>
    <cellStyle name="Calculation 5 3 3 10" xfId="5020" xr:uid="{00000000-0005-0000-0000-000048040000}"/>
    <cellStyle name="Calculation 5 3 3 2" xfId="986" xr:uid="{00000000-0005-0000-0000-000049040000}"/>
    <cellStyle name="Calculation 5 3 3 2 2" xfId="3294" xr:uid="{00000000-0005-0000-0000-00004A040000}"/>
    <cellStyle name="Calculation 5 3 3 2 3" xfId="5496" xr:uid="{00000000-0005-0000-0000-00004B040000}"/>
    <cellStyle name="Calculation 5 3 3 3" xfId="1279" xr:uid="{00000000-0005-0000-0000-00004C040000}"/>
    <cellStyle name="Calculation 5 3 3 3 2" xfId="3585" xr:uid="{00000000-0005-0000-0000-00004D040000}"/>
    <cellStyle name="Calculation 5 3 3 3 3" xfId="5787" xr:uid="{00000000-0005-0000-0000-00004E040000}"/>
    <cellStyle name="Calculation 5 3 3 4" xfId="1531" xr:uid="{00000000-0005-0000-0000-00004F040000}"/>
    <cellStyle name="Calculation 5 3 3 4 2" xfId="3837" xr:uid="{00000000-0005-0000-0000-000050040000}"/>
    <cellStyle name="Calculation 5 3 3 4 3" xfId="6039" xr:uid="{00000000-0005-0000-0000-000051040000}"/>
    <cellStyle name="Calculation 5 3 3 5" xfId="1779" xr:uid="{00000000-0005-0000-0000-000052040000}"/>
    <cellStyle name="Calculation 5 3 3 5 2" xfId="4085" xr:uid="{00000000-0005-0000-0000-000053040000}"/>
    <cellStyle name="Calculation 5 3 3 5 3" xfId="6287" xr:uid="{00000000-0005-0000-0000-000054040000}"/>
    <cellStyle name="Calculation 5 3 3 6" xfId="2020" xr:uid="{00000000-0005-0000-0000-000055040000}"/>
    <cellStyle name="Calculation 5 3 3 6 2" xfId="4326" xr:uid="{00000000-0005-0000-0000-000056040000}"/>
    <cellStyle name="Calculation 5 3 3 6 3" xfId="6528" xr:uid="{00000000-0005-0000-0000-000057040000}"/>
    <cellStyle name="Calculation 5 3 3 7" xfId="2249" xr:uid="{00000000-0005-0000-0000-000058040000}"/>
    <cellStyle name="Calculation 5 3 3 7 2" xfId="4555" xr:uid="{00000000-0005-0000-0000-000059040000}"/>
    <cellStyle name="Calculation 5 3 3 7 3" xfId="6757" xr:uid="{00000000-0005-0000-0000-00005A040000}"/>
    <cellStyle name="Calculation 5 3 3 8" xfId="2474" xr:uid="{00000000-0005-0000-0000-00005B040000}"/>
    <cellStyle name="Calculation 5 3 3 8 2" xfId="4780" xr:uid="{00000000-0005-0000-0000-00005C040000}"/>
    <cellStyle name="Calculation 5 3 3 8 3" xfId="6982" xr:uid="{00000000-0005-0000-0000-00005D040000}"/>
    <cellStyle name="Calculation 5 3 3 9" xfId="2811" xr:uid="{00000000-0005-0000-0000-00005E040000}"/>
    <cellStyle name="Calculation 5 3 4" xfId="385" xr:uid="{00000000-0005-0000-0000-00005F040000}"/>
    <cellStyle name="Calculation 5 3 4 10" xfId="4946" xr:uid="{00000000-0005-0000-0000-000060040000}"/>
    <cellStyle name="Calculation 5 3 4 2" xfId="909" xr:uid="{00000000-0005-0000-0000-000061040000}"/>
    <cellStyle name="Calculation 5 3 4 2 2" xfId="3217" xr:uid="{00000000-0005-0000-0000-000062040000}"/>
    <cellStyle name="Calculation 5 3 4 2 3" xfId="5419" xr:uid="{00000000-0005-0000-0000-000063040000}"/>
    <cellStyle name="Calculation 5 3 4 3" xfId="1204" xr:uid="{00000000-0005-0000-0000-000064040000}"/>
    <cellStyle name="Calculation 5 3 4 3 2" xfId="3510" xr:uid="{00000000-0005-0000-0000-000065040000}"/>
    <cellStyle name="Calculation 5 3 4 3 3" xfId="5712" xr:uid="{00000000-0005-0000-0000-000066040000}"/>
    <cellStyle name="Calculation 5 3 4 4" xfId="1456" xr:uid="{00000000-0005-0000-0000-000067040000}"/>
    <cellStyle name="Calculation 5 3 4 4 2" xfId="3762" xr:uid="{00000000-0005-0000-0000-000068040000}"/>
    <cellStyle name="Calculation 5 3 4 4 3" xfId="5964" xr:uid="{00000000-0005-0000-0000-000069040000}"/>
    <cellStyle name="Calculation 5 3 4 5" xfId="1704" xr:uid="{00000000-0005-0000-0000-00006A040000}"/>
    <cellStyle name="Calculation 5 3 4 5 2" xfId="4010" xr:uid="{00000000-0005-0000-0000-00006B040000}"/>
    <cellStyle name="Calculation 5 3 4 5 3" xfId="6212" xr:uid="{00000000-0005-0000-0000-00006C040000}"/>
    <cellStyle name="Calculation 5 3 4 6" xfId="1945" xr:uid="{00000000-0005-0000-0000-00006D040000}"/>
    <cellStyle name="Calculation 5 3 4 6 2" xfId="4251" xr:uid="{00000000-0005-0000-0000-00006E040000}"/>
    <cellStyle name="Calculation 5 3 4 6 3" xfId="6453" xr:uid="{00000000-0005-0000-0000-00006F040000}"/>
    <cellStyle name="Calculation 5 3 4 7" xfId="2175" xr:uid="{00000000-0005-0000-0000-000070040000}"/>
    <cellStyle name="Calculation 5 3 4 7 2" xfId="4481" xr:uid="{00000000-0005-0000-0000-000071040000}"/>
    <cellStyle name="Calculation 5 3 4 7 3" xfId="6683" xr:uid="{00000000-0005-0000-0000-000072040000}"/>
    <cellStyle name="Calculation 5 3 4 8" xfId="2400" xr:uid="{00000000-0005-0000-0000-000073040000}"/>
    <cellStyle name="Calculation 5 3 4 8 2" xfId="4706" xr:uid="{00000000-0005-0000-0000-000074040000}"/>
    <cellStyle name="Calculation 5 3 4 8 3" xfId="6908" xr:uid="{00000000-0005-0000-0000-000075040000}"/>
    <cellStyle name="Calculation 5 3 4 9" xfId="2734" xr:uid="{00000000-0005-0000-0000-000076040000}"/>
    <cellStyle name="Calculation 5 3 5" xfId="831" xr:uid="{00000000-0005-0000-0000-000077040000}"/>
    <cellStyle name="Calculation 5 3 5 2" xfId="3143" xr:uid="{00000000-0005-0000-0000-000078040000}"/>
    <cellStyle name="Calculation 5 3 5 3" xfId="5345" xr:uid="{00000000-0005-0000-0000-000079040000}"/>
    <cellStyle name="Calculation 5 3 6" xfId="690" xr:uid="{00000000-0005-0000-0000-00007A040000}"/>
    <cellStyle name="Calculation 5 3 6 2" xfId="3004" xr:uid="{00000000-0005-0000-0000-00007B040000}"/>
    <cellStyle name="Calculation 5 3 6 3" xfId="5206" xr:uid="{00000000-0005-0000-0000-00007C040000}"/>
    <cellStyle name="Calculation 5 3 7" xfId="1117" xr:uid="{00000000-0005-0000-0000-00007D040000}"/>
    <cellStyle name="Calculation 5 3 7 2" xfId="3425" xr:uid="{00000000-0005-0000-0000-00007E040000}"/>
    <cellStyle name="Calculation 5 3 7 3" xfId="5627" xr:uid="{00000000-0005-0000-0000-00007F040000}"/>
    <cellStyle name="Calculation 5 3 8" xfId="720" xr:uid="{00000000-0005-0000-0000-000080040000}"/>
    <cellStyle name="Calculation 5 3 8 2" xfId="3034" xr:uid="{00000000-0005-0000-0000-000081040000}"/>
    <cellStyle name="Calculation 5 3 8 3" xfId="5236" xr:uid="{00000000-0005-0000-0000-000082040000}"/>
    <cellStyle name="Calculation 5 3 9" xfId="745" xr:uid="{00000000-0005-0000-0000-000083040000}"/>
    <cellStyle name="Calculation 5 3 9 2" xfId="3059" xr:uid="{00000000-0005-0000-0000-000084040000}"/>
    <cellStyle name="Calculation 5 3 9 3" xfId="5261" xr:uid="{00000000-0005-0000-0000-000085040000}"/>
    <cellStyle name="Calculation 5 4" xfId="753" xr:uid="{00000000-0005-0000-0000-000086040000}"/>
    <cellStyle name="Calculation 5 4 2" xfId="3067" xr:uid="{00000000-0005-0000-0000-000087040000}"/>
    <cellStyle name="Calculation 5 4 3" xfId="5269" xr:uid="{00000000-0005-0000-0000-000088040000}"/>
    <cellStyle name="Calculation 6" xfId="193" xr:uid="{00000000-0005-0000-0000-000089040000}"/>
    <cellStyle name="Calculation 6 2" xfId="343" xr:uid="{00000000-0005-0000-0000-00008A040000}"/>
    <cellStyle name="Calculation 6 2 10" xfId="1911" xr:uid="{00000000-0005-0000-0000-00008B040000}"/>
    <cellStyle name="Calculation 6 2 10 2" xfId="4217" xr:uid="{00000000-0005-0000-0000-00008C040000}"/>
    <cellStyle name="Calculation 6 2 10 3" xfId="6419" xr:uid="{00000000-0005-0000-0000-00008D040000}"/>
    <cellStyle name="Calculation 6 2 11" xfId="2151" xr:uid="{00000000-0005-0000-0000-00008E040000}"/>
    <cellStyle name="Calculation 6 2 11 2" xfId="4457" xr:uid="{00000000-0005-0000-0000-00008F040000}"/>
    <cellStyle name="Calculation 6 2 11 3" xfId="6659" xr:uid="{00000000-0005-0000-0000-000090040000}"/>
    <cellStyle name="Calculation 6 2 12" xfId="2694" xr:uid="{00000000-0005-0000-0000-000091040000}"/>
    <cellStyle name="Calculation 6 2 13" xfId="4918" xr:uid="{00000000-0005-0000-0000-000092040000}"/>
    <cellStyle name="Calculation 6 2 2" xfId="434" xr:uid="{00000000-0005-0000-0000-000093040000}"/>
    <cellStyle name="Calculation 6 2 2 10" xfId="4992" xr:uid="{00000000-0005-0000-0000-000094040000}"/>
    <cellStyle name="Calculation 6 2 2 2" xfId="958" xr:uid="{00000000-0005-0000-0000-000095040000}"/>
    <cellStyle name="Calculation 6 2 2 2 2" xfId="3266" xr:uid="{00000000-0005-0000-0000-000096040000}"/>
    <cellStyle name="Calculation 6 2 2 2 3" xfId="5468" xr:uid="{00000000-0005-0000-0000-000097040000}"/>
    <cellStyle name="Calculation 6 2 2 3" xfId="1251" xr:uid="{00000000-0005-0000-0000-000098040000}"/>
    <cellStyle name="Calculation 6 2 2 3 2" xfId="3557" xr:uid="{00000000-0005-0000-0000-000099040000}"/>
    <cellStyle name="Calculation 6 2 2 3 3" xfId="5759" xr:uid="{00000000-0005-0000-0000-00009A040000}"/>
    <cellStyle name="Calculation 6 2 2 4" xfId="1503" xr:uid="{00000000-0005-0000-0000-00009B040000}"/>
    <cellStyle name="Calculation 6 2 2 4 2" xfId="3809" xr:uid="{00000000-0005-0000-0000-00009C040000}"/>
    <cellStyle name="Calculation 6 2 2 4 3" xfId="6011" xr:uid="{00000000-0005-0000-0000-00009D040000}"/>
    <cellStyle name="Calculation 6 2 2 5" xfId="1751" xr:uid="{00000000-0005-0000-0000-00009E040000}"/>
    <cellStyle name="Calculation 6 2 2 5 2" xfId="4057" xr:uid="{00000000-0005-0000-0000-00009F040000}"/>
    <cellStyle name="Calculation 6 2 2 5 3" xfId="6259" xr:uid="{00000000-0005-0000-0000-0000A0040000}"/>
    <cellStyle name="Calculation 6 2 2 6" xfId="1992" xr:uid="{00000000-0005-0000-0000-0000A1040000}"/>
    <cellStyle name="Calculation 6 2 2 6 2" xfId="4298" xr:uid="{00000000-0005-0000-0000-0000A2040000}"/>
    <cellStyle name="Calculation 6 2 2 6 3" xfId="6500" xr:uid="{00000000-0005-0000-0000-0000A3040000}"/>
    <cellStyle name="Calculation 6 2 2 7" xfId="2221" xr:uid="{00000000-0005-0000-0000-0000A4040000}"/>
    <cellStyle name="Calculation 6 2 2 7 2" xfId="4527" xr:uid="{00000000-0005-0000-0000-0000A5040000}"/>
    <cellStyle name="Calculation 6 2 2 7 3" xfId="6729" xr:uid="{00000000-0005-0000-0000-0000A6040000}"/>
    <cellStyle name="Calculation 6 2 2 8" xfId="2446" xr:uid="{00000000-0005-0000-0000-0000A7040000}"/>
    <cellStyle name="Calculation 6 2 2 8 2" xfId="4752" xr:uid="{00000000-0005-0000-0000-0000A8040000}"/>
    <cellStyle name="Calculation 6 2 2 8 3" xfId="6954" xr:uid="{00000000-0005-0000-0000-0000A9040000}"/>
    <cellStyle name="Calculation 6 2 2 9" xfId="2783" xr:uid="{00000000-0005-0000-0000-0000AA040000}"/>
    <cellStyle name="Calculation 6 2 3" xfId="503" xr:uid="{00000000-0005-0000-0000-0000AB040000}"/>
    <cellStyle name="Calculation 6 2 3 10" xfId="5061" xr:uid="{00000000-0005-0000-0000-0000AC040000}"/>
    <cellStyle name="Calculation 6 2 3 2" xfId="1027" xr:uid="{00000000-0005-0000-0000-0000AD040000}"/>
    <cellStyle name="Calculation 6 2 3 2 2" xfId="3335" xr:uid="{00000000-0005-0000-0000-0000AE040000}"/>
    <cellStyle name="Calculation 6 2 3 2 3" xfId="5537" xr:uid="{00000000-0005-0000-0000-0000AF040000}"/>
    <cellStyle name="Calculation 6 2 3 3" xfId="1320" xr:uid="{00000000-0005-0000-0000-0000B0040000}"/>
    <cellStyle name="Calculation 6 2 3 3 2" xfId="3626" xr:uid="{00000000-0005-0000-0000-0000B1040000}"/>
    <cellStyle name="Calculation 6 2 3 3 3" xfId="5828" xr:uid="{00000000-0005-0000-0000-0000B2040000}"/>
    <cellStyle name="Calculation 6 2 3 4" xfId="1572" xr:uid="{00000000-0005-0000-0000-0000B3040000}"/>
    <cellStyle name="Calculation 6 2 3 4 2" xfId="3878" xr:uid="{00000000-0005-0000-0000-0000B4040000}"/>
    <cellStyle name="Calculation 6 2 3 4 3" xfId="6080" xr:uid="{00000000-0005-0000-0000-0000B5040000}"/>
    <cellStyle name="Calculation 6 2 3 5" xfId="1820" xr:uid="{00000000-0005-0000-0000-0000B6040000}"/>
    <cellStyle name="Calculation 6 2 3 5 2" xfId="4126" xr:uid="{00000000-0005-0000-0000-0000B7040000}"/>
    <cellStyle name="Calculation 6 2 3 5 3" xfId="6328" xr:uid="{00000000-0005-0000-0000-0000B8040000}"/>
    <cellStyle name="Calculation 6 2 3 6" xfId="2061" xr:uid="{00000000-0005-0000-0000-0000B9040000}"/>
    <cellStyle name="Calculation 6 2 3 6 2" xfId="4367" xr:uid="{00000000-0005-0000-0000-0000BA040000}"/>
    <cellStyle name="Calculation 6 2 3 6 3" xfId="6569" xr:uid="{00000000-0005-0000-0000-0000BB040000}"/>
    <cellStyle name="Calculation 6 2 3 7" xfId="2290" xr:uid="{00000000-0005-0000-0000-0000BC040000}"/>
    <cellStyle name="Calculation 6 2 3 7 2" xfId="4596" xr:uid="{00000000-0005-0000-0000-0000BD040000}"/>
    <cellStyle name="Calculation 6 2 3 7 3" xfId="6798" xr:uid="{00000000-0005-0000-0000-0000BE040000}"/>
    <cellStyle name="Calculation 6 2 3 8" xfId="2515" xr:uid="{00000000-0005-0000-0000-0000BF040000}"/>
    <cellStyle name="Calculation 6 2 3 8 2" xfId="4821" xr:uid="{00000000-0005-0000-0000-0000C0040000}"/>
    <cellStyle name="Calculation 6 2 3 8 3" xfId="7023" xr:uid="{00000000-0005-0000-0000-0000C1040000}"/>
    <cellStyle name="Calculation 6 2 3 9" xfId="2852" xr:uid="{00000000-0005-0000-0000-0000C2040000}"/>
    <cellStyle name="Calculation 6 2 4" xfId="567" xr:uid="{00000000-0005-0000-0000-0000C3040000}"/>
    <cellStyle name="Calculation 6 2 4 10" xfId="5125" xr:uid="{00000000-0005-0000-0000-0000C4040000}"/>
    <cellStyle name="Calculation 6 2 4 2" xfId="1091" xr:uid="{00000000-0005-0000-0000-0000C5040000}"/>
    <cellStyle name="Calculation 6 2 4 2 2" xfId="3399" xr:uid="{00000000-0005-0000-0000-0000C6040000}"/>
    <cellStyle name="Calculation 6 2 4 2 3" xfId="5601" xr:uid="{00000000-0005-0000-0000-0000C7040000}"/>
    <cellStyle name="Calculation 6 2 4 3" xfId="1384" xr:uid="{00000000-0005-0000-0000-0000C8040000}"/>
    <cellStyle name="Calculation 6 2 4 3 2" xfId="3690" xr:uid="{00000000-0005-0000-0000-0000C9040000}"/>
    <cellStyle name="Calculation 6 2 4 3 3" xfId="5892" xr:uid="{00000000-0005-0000-0000-0000CA040000}"/>
    <cellStyle name="Calculation 6 2 4 4" xfId="1636" xr:uid="{00000000-0005-0000-0000-0000CB040000}"/>
    <cellStyle name="Calculation 6 2 4 4 2" xfId="3942" xr:uid="{00000000-0005-0000-0000-0000CC040000}"/>
    <cellStyle name="Calculation 6 2 4 4 3" xfId="6144" xr:uid="{00000000-0005-0000-0000-0000CD040000}"/>
    <cellStyle name="Calculation 6 2 4 5" xfId="1884" xr:uid="{00000000-0005-0000-0000-0000CE040000}"/>
    <cellStyle name="Calculation 6 2 4 5 2" xfId="4190" xr:uid="{00000000-0005-0000-0000-0000CF040000}"/>
    <cellStyle name="Calculation 6 2 4 5 3" xfId="6392" xr:uid="{00000000-0005-0000-0000-0000D0040000}"/>
    <cellStyle name="Calculation 6 2 4 6" xfId="2125" xr:uid="{00000000-0005-0000-0000-0000D1040000}"/>
    <cellStyle name="Calculation 6 2 4 6 2" xfId="4431" xr:uid="{00000000-0005-0000-0000-0000D2040000}"/>
    <cellStyle name="Calculation 6 2 4 6 3" xfId="6633" xr:uid="{00000000-0005-0000-0000-0000D3040000}"/>
    <cellStyle name="Calculation 6 2 4 7" xfId="2354" xr:uid="{00000000-0005-0000-0000-0000D4040000}"/>
    <cellStyle name="Calculation 6 2 4 7 2" xfId="4660" xr:uid="{00000000-0005-0000-0000-0000D5040000}"/>
    <cellStyle name="Calculation 6 2 4 7 3" xfId="6862" xr:uid="{00000000-0005-0000-0000-0000D6040000}"/>
    <cellStyle name="Calculation 6 2 4 8" xfId="2579" xr:uid="{00000000-0005-0000-0000-0000D7040000}"/>
    <cellStyle name="Calculation 6 2 4 8 2" xfId="4885" xr:uid="{00000000-0005-0000-0000-0000D8040000}"/>
    <cellStyle name="Calculation 6 2 4 8 3" xfId="7087" xr:uid="{00000000-0005-0000-0000-0000D9040000}"/>
    <cellStyle name="Calculation 6 2 4 9" xfId="2916" xr:uid="{00000000-0005-0000-0000-0000DA040000}"/>
    <cellStyle name="Calculation 6 2 5" xfId="874" xr:uid="{00000000-0005-0000-0000-0000DB040000}"/>
    <cellStyle name="Calculation 6 2 5 2" xfId="3184" xr:uid="{00000000-0005-0000-0000-0000DC040000}"/>
    <cellStyle name="Calculation 6 2 5 3" xfId="5386" xr:uid="{00000000-0005-0000-0000-0000DD040000}"/>
    <cellStyle name="Calculation 6 2 6" xfId="1168" xr:uid="{00000000-0005-0000-0000-0000DE040000}"/>
    <cellStyle name="Calculation 6 2 6 2" xfId="3474" xr:uid="{00000000-0005-0000-0000-0000DF040000}"/>
    <cellStyle name="Calculation 6 2 6 3" xfId="5676" xr:uid="{00000000-0005-0000-0000-0000E0040000}"/>
    <cellStyle name="Calculation 6 2 7" xfId="790" xr:uid="{00000000-0005-0000-0000-0000E1040000}"/>
    <cellStyle name="Calculation 6 2 7 2" xfId="3104" xr:uid="{00000000-0005-0000-0000-0000E2040000}"/>
    <cellStyle name="Calculation 6 2 7 3" xfId="5306" xr:uid="{00000000-0005-0000-0000-0000E3040000}"/>
    <cellStyle name="Calculation 6 2 8" xfId="699" xr:uid="{00000000-0005-0000-0000-0000E4040000}"/>
    <cellStyle name="Calculation 6 2 8 2" xfId="3013" xr:uid="{00000000-0005-0000-0000-0000E5040000}"/>
    <cellStyle name="Calculation 6 2 8 3" xfId="5215" xr:uid="{00000000-0005-0000-0000-0000E6040000}"/>
    <cellStyle name="Calculation 6 2 9" xfId="1667" xr:uid="{00000000-0005-0000-0000-0000E7040000}"/>
    <cellStyle name="Calculation 6 2 9 2" xfId="3973" xr:uid="{00000000-0005-0000-0000-0000E8040000}"/>
    <cellStyle name="Calculation 6 2 9 3" xfId="6175" xr:uid="{00000000-0005-0000-0000-0000E9040000}"/>
    <cellStyle name="Calculation 6 3" xfId="300" xr:uid="{00000000-0005-0000-0000-0000EA040000}"/>
    <cellStyle name="Calculation 6 3 10" xfId="1681" xr:uid="{00000000-0005-0000-0000-0000EB040000}"/>
    <cellStyle name="Calculation 6 3 10 2" xfId="3987" xr:uid="{00000000-0005-0000-0000-0000EC040000}"/>
    <cellStyle name="Calculation 6 3 10 3" xfId="6189" xr:uid="{00000000-0005-0000-0000-0000ED040000}"/>
    <cellStyle name="Calculation 6 3 11" xfId="1924" xr:uid="{00000000-0005-0000-0000-0000EE040000}"/>
    <cellStyle name="Calculation 6 3 11 2" xfId="4230" xr:uid="{00000000-0005-0000-0000-0000EF040000}"/>
    <cellStyle name="Calculation 6 3 11 3" xfId="6432" xr:uid="{00000000-0005-0000-0000-0000F0040000}"/>
    <cellStyle name="Calculation 6 3 12" xfId="2654" xr:uid="{00000000-0005-0000-0000-0000F1040000}"/>
    <cellStyle name="Calculation 6 3 13" xfId="2642" xr:uid="{00000000-0005-0000-0000-0000F2040000}"/>
    <cellStyle name="Calculation 6 3 2" xfId="394" xr:uid="{00000000-0005-0000-0000-0000F3040000}"/>
    <cellStyle name="Calculation 6 3 2 10" xfId="4952" xr:uid="{00000000-0005-0000-0000-0000F4040000}"/>
    <cellStyle name="Calculation 6 3 2 2" xfId="918" xr:uid="{00000000-0005-0000-0000-0000F5040000}"/>
    <cellStyle name="Calculation 6 3 2 2 2" xfId="3226" xr:uid="{00000000-0005-0000-0000-0000F6040000}"/>
    <cellStyle name="Calculation 6 3 2 2 3" xfId="5428" xr:uid="{00000000-0005-0000-0000-0000F7040000}"/>
    <cellStyle name="Calculation 6 3 2 3" xfId="1211" xr:uid="{00000000-0005-0000-0000-0000F8040000}"/>
    <cellStyle name="Calculation 6 3 2 3 2" xfId="3517" xr:uid="{00000000-0005-0000-0000-0000F9040000}"/>
    <cellStyle name="Calculation 6 3 2 3 3" xfId="5719" xr:uid="{00000000-0005-0000-0000-0000FA040000}"/>
    <cellStyle name="Calculation 6 3 2 4" xfId="1463" xr:uid="{00000000-0005-0000-0000-0000FB040000}"/>
    <cellStyle name="Calculation 6 3 2 4 2" xfId="3769" xr:uid="{00000000-0005-0000-0000-0000FC040000}"/>
    <cellStyle name="Calculation 6 3 2 4 3" xfId="5971" xr:uid="{00000000-0005-0000-0000-0000FD040000}"/>
    <cellStyle name="Calculation 6 3 2 5" xfId="1711" xr:uid="{00000000-0005-0000-0000-0000FE040000}"/>
    <cellStyle name="Calculation 6 3 2 5 2" xfId="4017" xr:uid="{00000000-0005-0000-0000-0000FF040000}"/>
    <cellStyle name="Calculation 6 3 2 5 3" xfId="6219" xr:uid="{00000000-0005-0000-0000-000000050000}"/>
    <cellStyle name="Calculation 6 3 2 6" xfId="1952" xr:uid="{00000000-0005-0000-0000-000001050000}"/>
    <cellStyle name="Calculation 6 3 2 6 2" xfId="4258" xr:uid="{00000000-0005-0000-0000-000002050000}"/>
    <cellStyle name="Calculation 6 3 2 6 3" xfId="6460" xr:uid="{00000000-0005-0000-0000-000003050000}"/>
    <cellStyle name="Calculation 6 3 2 7" xfId="2181" xr:uid="{00000000-0005-0000-0000-000004050000}"/>
    <cellStyle name="Calculation 6 3 2 7 2" xfId="4487" xr:uid="{00000000-0005-0000-0000-000005050000}"/>
    <cellStyle name="Calculation 6 3 2 7 3" xfId="6689" xr:uid="{00000000-0005-0000-0000-000006050000}"/>
    <cellStyle name="Calculation 6 3 2 8" xfId="2406" xr:uid="{00000000-0005-0000-0000-000007050000}"/>
    <cellStyle name="Calculation 6 3 2 8 2" xfId="4712" xr:uid="{00000000-0005-0000-0000-000008050000}"/>
    <cellStyle name="Calculation 6 3 2 8 3" xfId="6914" xr:uid="{00000000-0005-0000-0000-000009050000}"/>
    <cellStyle name="Calculation 6 3 2 9" xfId="2743" xr:uid="{00000000-0005-0000-0000-00000A050000}"/>
    <cellStyle name="Calculation 6 3 3" xfId="463" xr:uid="{00000000-0005-0000-0000-00000B050000}"/>
    <cellStyle name="Calculation 6 3 3 10" xfId="5021" xr:uid="{00000000-0005-0000-0000-00000C050000}"/>
    <cellStyle name="Calculation 6 3 3 2" xfId="987" xr:uid="{00000000-0005-0000-0000-00000D050000}"/>
    <cellStyle name="Calculation 6 3 3 2 2" xfId="3295" xr:uid="{00000000-0005-0000-0000-00000E050000}"/>
    <cellStyle name="Calculation 6 3 3 2 3" xfId="5497" xr:uid="{00000000-0005-0000-0000-00000F050000}"/>
    <cellStyle name="Calculation 6 3 3 3" xfId="1280" xr:uid="{00000000-0005-0000-0000-000010050000}"/>
    <cellStyle name="Calculation 6 3 3 3 2" xfId="3586" xr:uid="{00000000-0005-0000-0000-000011050000}"/>
    <cellStyle name="Calculation 6 3 3 3 3" xfId="5788" xr:uid="{00000000-0005-0000-0000-000012050000}"/>
    <cellStyle name="Calculation 6 3 3 4" xfId="1532" xr:uid="{00000000-0005-0000-0000-000013050000}"/>
    <cellStyle name="Calculation 6 3 3 4 2" xfId="3838" xr:uid="{00000000-0005-0000-0000-000014050000}"/>
    <cellStyle name="Calculation 6 3 3 4 3" xfId="6040" xr:uid="{00000000-0005-0000-0000-000015050000}"/>
    <cellStyle name="Calculation 6 3 3 5" xfId="1780" xr:uid="{00000000-0005-0000-0000-000016050000}"/>
    <cellStyle name="Calculation 6 3 3 5 2" xfId="4086" xr:uid="{00000000-0005-0000-0000-000017050000}"/>
    <cellStyle name="Calculation 6 3 3 5 3" xfId="6288" xr:uid="{00000000-0005-0000-0000-000018050000}"/>
    <cellStyle name="Calculation 6 3 3 6" xfId="2021" xr:uid="{00000000-0005-0000-0000-000019050000}"/>
    <cellStyle name="Calculation 6 3 3 6 2" xfId="4327" xr:uid="{00000000-0005-0000-0000-00001A050000}"/>
    <cellStyle name="Calculation 6 3 3 6 3" xfId="6529" xr:uid="{00000000-0005-0000-0000-00001B050000}"/>
    <cellStyle name="Calculation 6 3 3 7" xfId="2250" xr:uid="{00000000-0005-0000-0000-00001C050000}"/>
    <cellStyle name="Calculation 6 3 3 7 2" xfId="4556" xr:uid="{00000000-0005-0000-0000-00001D050000}"/>
    <cellStyle name="Calculation 6 3 3 7 3" xfId="6758" xr:uid="{00000000-0005-0000-0000-00001E050000}"/>
    <cellStyle name="Calculation 6 3 3 8" xfId="2475" xr:uid="{00000000-0005-0000-0000-00001F050000}"/>
    <cellStyle name="Calculation 6 3 3 8 2" xfId="4781" xr:uid="{00000000-0005-0000-0000-000020050000}"/>
    <cellStyle name="Calculation 6 3 3 8 3" xfId="6983" xr:uid="{00000000-0005-0000-0000-000021050000}"/>
    <cellStyle name="Calculation 6 3 3 9" xfId="2812" xr:uid="{00000000-0005-0000-0000-000022050000}"/>
    <cellStyle name="Calculation 6 3 4" xfId="527" xr:uid="{00000000-0005-0000-0000-000023050000}"/>
    <cellStyle name="Calculation 6 3 4 10" xfId="5085" xr:uid="{00000000-0005-0000-0000-000024050000}"/>
    <cellStyle name="Calculation 6 3 4 2" xfId="1051" xr:uid="{00000000-0005-0000-0000-000025050000}"/>
    <cellStyle name="Calculation 6 3 4 2 2" xfId="3359" xr:uid="{00000000-0005-0000-0000-000026050000}"/>
    <cellStyle name="Calculation 6 3 4 2 3" xfId="5561" xr:uid="{00000000-0005-0000-0000-000027050000}"/>
    <cellStyle name="Calculation 6 3 4 3" xfId="1344" xr:uid="{00000000-0005-0000-0000-000028050000}"/>
    <cellStyle name="Calculation 6 3 4 3 2" xfId="3650" xr:uid="{00000000-0005-0000-0000-000029050000}"/>
    <cellStyle name="Calculation 6 3 4 3 3" xfId="5852" xr:uid="{00000000-0005-0000-0000-00002A050000}"/>
    <cellStyle name="Calculation 6 3 4 4" xfId="1596" xr:uid="{00000000-0005-0000-0000-00002B050000}"/>
    <cellStyle name="Calculation 6 3 4 4 2" xfId="3902" xr:uid="{00000000-0005-0000-0000-00002C050000}"/>
    <cellStyle name="Calculation 6 3 4 4 3" xfId="6104" xr:uid="{00000000-0005-0000-0000-00002D050000}"/>
    <cellStyle name="Calculation 6 3 4 5" xfId="1844" xr:uid="{00000000-0005-0000-0000-00002E050000}"/>
    <cellStyle name="Calculation 6 3 4 5 2" xfId="4150" xr:uid="{00000000-0005-0000-0000-00002F050000}"/>
    <cellStyle name="Calculation 6 3 4 5 3" xfId="6352" xr:uid="{00000000-0005-0000-0000-000030050000}"/>
    <cellStyle name="Calculation 6 3 4 6" xfId="2085" xr:uid="{00000000-0005-0000-0000-000031050000}"/>
    <cellStyle name="Calculation 6 3 4 6 2" xfId="4391" xr:uid="{00000000-0005-0000-0000-000032050000}"/>
    <cellStyle name="Calculation 6 3 4 6 3" xfId="6593" xr:uid="{00000000-0005-0000-0000-000033050000}"/>
    <cellStyle name="Calculation 6 3 4 7" xfId="2314" xr:uid="{00000000-0005-0000-0000-000034050000}"/>
    <cellStyle name="Calculation 6 3 4 7 2" xfId="4620" xr:uid="{00000000-0005-0000-0000-000035050000}"/>
    <cellStyle name="Calculation 6 3 4 7 3" xfId="6822" xr:uid="{00000000-0005-0000-0000-000036050000}"/>
    <cellStyle name="Calculation 6 3 4 8" xfId="2539" xr:uid="{00000000-0005-0000-0000-000037050000}"/>
    <cellStyle name="Calculation 6 3 4 8 2" xfId="4845" xr:uid="{00000000-0005-0000-0000-000038050000}"/>
    <cellStyle name="Calculation 6 3 4 8 3" xfId="7047" xr:uid="{00000000-0005-0000-0000-000039050000}"/>
    <cellStyle name="Calculation 6 3 4 9" xfId="2876" xr:uid="{00000000-0005-0000-0000-00003A050000}"/>
    <cellStyle name="Calculation 6 3 5" xfId="832" xr:uid="{00000000-0005-0000-0000-00003B050000}"/>
    <cellStyle name="Calculation 6 3 5 2" xfId="3144" xr:uid="{00000000-0005-0000-0000-00003C050000}"/>
    <cellStyle name="Calculation 6 3 5 3" xfId="5346" xr:uid="{00000000-0005-0000-0000-00003D050000}"/>
    <cellStyle name="Calculation 6 3 6" xfId="689" xr:uid="{00000000-0005-0000-0000-00003E050000}"/>
    <cellStyle name="Calculation 6 3 6 2" xfId="3003" xr:uid="{00000000-0005-0000-0000-00003F050000}"/>
    <cellStyle name="Calculation 6 3 6 3" xfId="5205" xr:uid="{00000000-0005-0000-0000-000040050000}"/>
    <cellStyle name="Calculation 6 3 7" xfId="1423" xr:uid="{00000000-0005-0000-0000-000041050000}"/>
    <cellStyle name="Calculation 6 3 7 2" xfId="3729" xr:uid="{00000000-0005-0000-0000-000042050000}"/>
    <cellStyle name="Calculation 6 3 7 3" xfId="5931" xr:uid="{00000000-0005-0000-0000-000043050000}"/>
    <cellStyle name="Calculation 6 3 8" xfId="719" xr:uid="{00000000-0005-0000-0000-000044050000}"/>
    <cellStyle name="Calculation 6 3 8 2" xfId="3033" xr:uid="{00000000-0005-0000-0000-000045050000}"/>
    <cellStyle name="Calculation 6 3 8 3" xfId="5235" xr:uid="{00000000-0005-0000-0000-000046050000}"/>
    <cellStyle name="Calculation 6 3 9" xfId="649" xr:uid="{00000000-0005-0000-0000-000047050000}"/>
    <cellStyle name="Calculation 6 3 9 2" xfId="2963" xr:uid="{00000000-0005-0000-0000-000048050000}"/>
    <cellStyle name="Calculation 6 3 9 3" xfId="5165" xr:uid="{00000000-0005-0000-0000-000049050000}"/>
    <cellStyle name="Calculation 6 4" xfId="754" xr:uid="{00000000-0005-0000-0000-00004A050000}"/>
    <cellStyle name="Calculation 6 4 2" xfId="3068" xr:uid="{00000000-0005-0000-0000-00004B050000}"/>
    <cellStyle name="Calculation 6 4 3" xfId="5270" xr:uid="{00000000-0005-0000-0000-00004C050000}"/>
    <cellStyle name="Calculation 7" xfId="189" xr:uid="{00000000-0005-0000-0000-00004D050000}"/>
    <cellStyle name="Calculation 7 2" xfId="339" xr:uid="{00000000-0005-0000-0000-00004E050000}"/>
    <cellStyle name="Calculation 7 2 10" xfId="748" xr:uid="{00000000-0005-0000-0000-00004F050000}"/>
    <cellStyle name="Calculation 7 2 10 2" xfId="3062" xr:uid="{00000000-0005-0000-0000-000050050000}"/>
    <cellStyle name="Calculation 7 2 10 3" xfId="5264" xr:uid="{00000000-0005-0000-0000-000051050000}"/>
    <cellStyle name="Calculation 7 2 11" xfId="1677" xr:uid="{00000000-0005-0000-0000-000052050000}"/>
    <cellStyle name="Calculation 7 2 11 2" xfId="3983" xr:uid="{00000000-0005-0000-0000-000053050000}"/>
    <cellStyle name="Calculation 7 2 11 3" xfId="6185" xr:uid="{00000000-0005-0000-0000-000054050000}"/>
    <cellStyle name="Calculation 7 2 12" xfId="2690" xr:uid="{00000000-0005-0000-0000-000055050000}"/>
    <cellStyle name="Calculation 7 2 13" xfId="4914" xr:uid="{00000000-0005-0000-0000-000056050000}"/>
    <cellStyle name="Calculation 7 2 2" xfId="430" xr:uid="{00000000-0005-0000-0000-000057050000}"/>
    <cellStyle name="Calculation 7 2 2 10" xfId="4988" xr:uid="{00000000-0005-0000-0000-000058050000}"/>
    <cellStyle name="Calculation 7 2 2 2" xfId="954" xr:uid="{00000000-0005-0000-0000-000059050000}"/>
    <cellStyle name="Calculation 7 2 2 2 2" xfId="3262" xr:uid="{00000000-0005-0000-0000-00005A050000}"/>
    <cellStyle name="Calculation 7 2 2 2 3" xfId="5464" xr:uid="{00000000-0005-0000-0000-00005B050000}"/>
    <cellStyle name="Calculation 7 2 2 3" xfId="1247" xr:uid="{00000000-0005-0000-0000-00005C050000}"/>
    <cellStyle name="Calculation 7 2 2 3 2" xfId="3553" xr:uid="{00000000-0005-0000-0000-00005D050000}"/>
    <cellStyle name="Calculation 7 2 2 3 3" xfId="5755" xr:uid="{00000000-0005-0000-0000-00005E050000}"/>
    <cellStyle name="Calculation 7 2 2 4" xfId="1499" xr:uid="{00000000-0005-0000-0000-00005F050000}"/>
    <cellStyle name="Calculation 7 2 2 4 2" xfId="3805" xr:uid="{00000000-0005-0000-0000-000060050000}"/>
    <cellStyle name="Calculation 7 2 2 4 3" xfId="6007" xr:uid="{00000000-0005-0000-0000-000061050000}"/>
    <cellStyle name="Calculation 7 2 2 5" xfId="1747" xr:uid="{00000000-0005-0000-0000-000062050000}"/>
    <cellStyle name="Calculation 7 2 2 5 2" xfId="4053" xr:uid="{00000000-0005-0000-0000-000063050000}"/>
    <cellStyle name="Calculation 7 2 2 5 3" xfId="6255" xr:uid="{00000000-0005-0000-0000-000064050000}"/>
    <cellStyle name="Calculation 7 2 2 6" xfId="1988" xr:uid="{00000000-0005-0000-0000-000065050000}"/>
    <cellStyle name="Calculation 7 2 2 6 2" xfId="4294" xr:uid="{00000000-0005-0000-0000-000066050000}"/>
    <cellStyle name="Calculation 7 2 2 6 3" xfId="6496" xr:uid="{00000000-0005-0000-0000-000067050000}"/>
    <cellStyle name="Calculation 7 2 2 7" xfId="2217" xr:uid="{00000000-0005-0000-0000-000068050000}"/>
    <cellStyle name="Calculation 7 2 2 7 2" xfId="4523" xr:uid="{00000000-0005-0000-0000-000069050000}"/>
    <cellStyle name="Calculation 7 2 2 7 3" xfId="6725" xr:uid="{00000000-0005-0000-0000-00006A050000}"/>
    <cellStyle name="Calculation 7 2 2 8" xfId="2442" xr:uid="{00000000-0005-0000-0000-00006B050000}"/>
    <cellStyle name="Calculation 7 2 2 8 2" xfId="4748" xr:uid="{00000000-0005-0000-0000-00006C050000}"/>
    <cellStyle name="Calculation 7 2 2 8 3" xfId="6950" xr:uid="{00000000-0005-0000-0000-00006D050000}"/>
    <cellStyle name="Calculation 7 2 2 9" xfId="2779" xr:uid="{00000000-0005-0000-0000-00006E050000}"/>
    <cellStyle name="Calculation 7 2 3" xfId="499" xr:uid="{00000000-0005-0000-0000-00006F050000}"/>
    <cellStyle name="Calculation 7 2 3 10" xfId="5057" xr:uid="{00000000-0005-0000-0000-000070050000}"/>
    <cellStyle name="Calculation 7 2 3 2" xfId="1023" xr:uid="{00000000-0005-0000-0000-000071050000}"/>
    <cellStyle name="Calculation 7 2 3 2 2" xfId="3331" xr:uid="{00000000-0005-0000-0000-000072050000}"/>
    <cellStyle name="Calculation 7 2 3 2 3" xfId="5533" xr:uid="{00000000-0005-0000-0000-000073050000}"/>
    <cellStyle name="Calculation 7 2 3 3" xfId="1316" xr:uid="{00000000-0005-0000-0000-000074050000}"/>
    <cellStyle name="Calculation 7 2 3 3 2" xfId="3622" xr:uid="{00000000-0005-0000-0000-000075050000}"/>
    <cellStyle name="Calculation 7 2 3 3 3" xfId="5824" xr:uid="{00000000-0005-0000-0000-000076050000}"/>
    <cellStyle name="Calculation 7 2 3 4" xfId="1568" xr:uid="{00000000-0005-0000-0000-000077050000}"/>
    <cellStyle name="Calculation 7 2 3 4 2" xfId="3874" xr:uid="{00000000-0005-0000-0000-000078050000}"/>
    <cellStyle name="Calculation 7 2 3 4 3" xfId="6076" xr:uid="{00000000-0005-0000-0000-000079050000}"/>
    <cellStyle name="Calculation 7 2 3 5" xfId="1816" xr:uid="{00000000-0005-0000-0000-00007A050000}"/>
    <cellStyle name="Calculation 7 2 3 5 2" xfId="4122" xr:uid="{00000000-0005-0000-0000-00007B050000}"/>
    <cellStyle name="Calculation 7 2 3 5 3" xfId="6324" xr:uid="{00000000-0005-0000-0000-00007C050000}"/>
    <cellStyle name="Calculation 7 2 3 6" xfId="2057" xr:uid="{00000000-0005-0000-0000-00007D050000}"/>
    <cellStyle name="Calculation 7 2 3 6 2" xfId="4363" xr:uid="{00000000-0005-0000-0000-00007E050000}"/>
    <cellStyle name="Calculation 7 2 3 6 3" xfId="6565" xr:uid="{00000000-0005-0000-0000-00007F050000}"/>
    <cellStyle name="Calculation 7 2 3 7" xfId="2286" xr:uid="{00000000-0005-0000-0000-000080050000}"/>
    <cellStyle name="Calculation 7 2 3 7 2" xfId="4592" xr:uid="{00000000-0005-0000-0000-000081050000}"/>
    <cellStyle name="Calculation 7 2 3 7 3" xfId="6794" xr:uid="{00000000-0005-0000-0000-000082050000}"/>
    <cellStyle name="Calculation 7 2 3 8" xfId="2511" xr:uid="{00000000-0005-0000-0000-000083050000}"/>
    <cellStyle name="Calculation 7 2 3 8 2" xfId="4817" xr:uid="{00000000-0005-0000-0000-000084050000}"/>
    <cellStyle name="Calculation 7 2 3 8 3" xfId="7019" xr:uid="{00000000-0005-0000-0000-000085050000}"/>
    <cellStyle name="Calculation 7 2 3 9" xfId="2848" xr:uid="{00000000-0005-0000-0000-000086050000}"/>
    <cellStyle name="Calculation 7 2 4" xfId="563" xr:uid="{00000000-0005-0000-0000-000087050000}"/>
    <cellStyle name="Calculation 7 2 4 10" xfId="5121" xr:uid="{00000000-0005-0000-0000-000088050000}"/>
    <cellStyle name="Calculation 7 2 4 2" xfId="1087" xr:uid="{00000000-0005-0000-0000-000089050000}"/>
    <cellStyle name="Calculation 7 2 4 2 2" xfId="3395" xr:uid="{00000000-0005-0000-0000-00008A050000}"/>
    <cellStyle name="Calculation 7 2 4 2 3" xfId="5597" xr:uid="{00000000-0005-0000-0000-00008B050000}"/>
    <cellStyle name="Calculation 7 2 4 3" xfId="1380" xr:uid="{00000000-0005-0000-0000-00008C050000}"/>
    <cellStyle name="Calculation 7 2 4 3 2" xfId="3686" xr:uid="{00000000-0005-0000-0000-00008D050000}"/>
    <cellStyle name="Calculation 7 2 4 3 3" xfId="5888" xr:uid="{00000000-0005-0000-0000-00008E050000}"/>
    <cellStyle name="Calculation 7 2 4 4" xfId="1632" xr:uid="{00000000-0005-0000-0000-00008F050000}"/>
    <cellStyle name="Calculation 7 2 4 4 2" xfId="3938" xr:uid="{00000000-0005-0000-0000-000090050000}"/>
    <cellStyle name="Calculation 7 2 4 4 3" xfId="6140" xr:uid="{00000000-0005-0000-0000-000091050000}"/>
    <cellStyle name="Calculation 7 2 4 5" xfId="1880" xr:uid="{00000000-0005-0000-0000-000092050000}"/>
    <cellStyle name="Calculation 7 2 4 5 2" xfId="4186" xr:uid="{00000000-0005-0000-0000-000093050000}"/>
    <cellStyle name="Calculation 7 2 4 5 3" xfId="6388" xr:uid="{00000000-0005-0000-0000-000094050000}"/>
    <cellStyle name="Calculation 7 2 4 6" xfId="2121" xr:uid="{00000000-0005-0000-0000-000095050000}"/>
    <cellStyle name="Calculation 7 2 4 6 2" xfId="4427" xr:uid="{00000000-0005-0000-0000-000096050000}"/>
    <cellStyle name="Calculation 7 2 4 6 3" xfId="6629" xr:uid="{00000000-0005-0000-0000-000097050000}"/>
    <cellStyle name="Calculation 7 2 4 7" xfId="2350" xr:uid="{00000000-0005-0000-0000-000098050000}"/>
    <cellStyle name="Calculation 7 2 4 7 2" xfId="4656" xr:uid="{00000000-0005-0000-0000-000099050000}"/>
    <cellStyle name="Calculation 7 2 4 7 3" xfId="6858" xr:uid="{00000000-0005-0000-0000-00009A050000}"/>
    <cellStyle name="Calculation 7 2 4 8" xfId="2575" xr:uid="{00000000-0005-0000-0000-00009B050000}"/>
    <cellStyle name="Calculation 7 2 4 8 2" xfId="4881" xr:uid="{00000000-0005-0000-0000-00009C050000}"/>
    <cellStyle name="Calculation 7 2 4 8 3" xfId="7083" xr:uid="{00000000-0005-0000-0000-00009D050000}"/>
    <cellStyle name="Calculation 7 2 4 9" xfId="2912" xr:uid="{00000000-0005-0000-0000-00009E050000}"/>
    <cellStyle name="Calculation 7 2 5" xfId="870" xr:uid="{00000000-0005-0000-0000-00009F050000}"/>
    <cellStyle name="Calculation 7 2 5 2" xfId="3180" xr:uid="{00000000-0005-0000-0000-0000A0050000}"/>
    <cellStyle name="Calculation 7 2 5 3" xfId="5382" xr:uid="{00000000-0005-0000-0000-0000A1050000}"/>
    <cellStyle name="Calculation 7 2 6" xfId="1164" xr:uid="{00000000-0005-0000-0000-0000A2050000}"/>
    <cellStyle name="Calculation 7 2 6 2" xfId="3470" xr:uid="{00000000-0005-0000-0000-0000A3050000}"/>
    <cellStyle name="Calculation 7 2 6 3" xfId="5672" xr:uid="{00000000-0005-0000-0000-0000A4050000}"/>
    <cellStyle name="Calculation 7 2 7" xfId="785" xr:uid="{00000000-0005-0000-0000-0000A5050000}"/>
    <cellStyle name="Calculation 7 2 7 2" xfId="3099" xr:uid="{00000000-0005-0000-0000-0000A6050000}"/>
    <cellStyle name="Calculation 7 2 7 3" xfId="5301" xr:uid="{00000000-0005-0000-0000-0000A7050000}"/>
    <cellStyle name="Calculation 7 2 8" xfId="706" xr:uid="{00000000-0005-0000-0000-0000A8050000}"/>
    <cellStyle name="Calculation 7 2 8 2" xfId="3020" xr:uid="{00000000-0005-0000-0000-0000A9050000}"/>
    <cellStyle name="Calculation 7 2 8 3" xfId="5222" xr:uid="{00000000-0005-0000-0000-0000AA050000}"/>
    <cellStyle name="Calculation 7 2 9" xfId="1116" xr:uid="{00000000-0005-0000-0000-0000AB050000}"/>
    <cellStyle name="Calculation 7 2 9 2" xfId="3424" xr:uid="{00000000-0005-0000-0000-0000AC050000}"/>
    <cellStyle name="Calculation 7 2 9 3" xfId="5626" xr:uid="{00000000-0005-0000-0000-0000AD050000}"/>
    <cellStyle name="Calculation 7 3" xfId="295" xr:uid="{00000000-0005-0000-0000-0000AE050000}"/>
    <cellStyle name="Calculation 7 3 10" xfId="2159" xr:uid="{00000000-0005-0000-0000-0000AF050000}"/>
    <cellStyle name="Calculation 7 3 10 2" xfId="4465" xr:uid="{00000000-0005-0000-0000-0000B0050000}"/>
    <cellStyle name="Calculation 7 3 10 3" xfId="6667" xr:uid="{00000000-0005-0000-0000-0000B1050000}"/>
    <cellStyle name="Calculation 7 3 11" xfId="2385" xr:uid="{00000000-0005-0000-0000-0000B2050000}"/>
    <cellStyle name="Calculation 7 3 11 2" xfId="4691" xr:uid="{00000000-0005-0000-0000-0000B3050000}"/>
    <cellStyle name="Calculation 7 3 11 3" xfId="6893" xr:uid="{00000000-0005-0000-0000-0000B4050000}"/>
    <cellStyle name="Calculation 7 3 12" xfId="2649" xr:uid="{00000000-0005-0000-0000-0000B5050000}"/>
    <cellStyle name="Calculation 7 3 13" xfId="2644" xr:uid="{00000000-0005-0000-0000-0000B6050000}"/>
    <cellStyle name="Calculation 7 3 2" xfId="389" xr:uid="{00000000-0005-0000-0000-0000B7050000}"/>
    <cellStyle name="Calculation 7 3 2 10" xfId="4947" xr:uid="{00000000-0005-0000-0000-0000B8050000}"/>
    <cellStyle name="Calculation 7 3 2 2" xfId="913" xr:uid="{00000000-0005-0000-0000-0000B9050000}"/>
    <cellStyle name="Calculation 7 3 2 2 2" xfId="3221" xr:uid="{00000000-0005-0000-0000-0000BA050000}"/>
    <cellStyle name="Calculation 7 3 2 2 3" xfId="5423" xr:uid="{00000000-0005-0000-0000-0000BB050000}"/>
    <cellStyle name="Calculation 7 3 2 3" xfId="1206" xr:uid="{00000000-0005-0000-0000-0000BC050000}"/>
    <cellStyle name="Calculation 7 3 2 3 2" xfId="3512" xr:uid="{00000000-0005-0000-0000-0000BD050000}"/>
    <cellStyle name="Calculation 7 3 2 3 3" xfId="5714" xr:uid="{00000000-0005-0000-0000-0000BE050000}"/>
    <cellStyle name="Calculation 7 3 2 4" xfId="1458" xr:uid="{00000000-0005-0000-0000-0000BF050000}"/>
    <cellStyle name="Calculation 7 3 2 4 2" xfId="3764" xr:uid="{00000000-0005-0000-0000-0000C0050000}"/>
    <cellStyle name="Calculation 7 3 2 4 3" xfId="5966" xr:uid="{00000000-0005-0000-0000-0000C1050000}"/>
    <cellStyle name="Calculation 7 3 2 5" xfId="1706" xr:uid="{00000000-0005-0000-0000-0000C2050000}"/>
    <cellStyle name="Calculation 7 3 2 5 2" xfId="4012" xr:uid="{00000000-0005-0000-0000-0000C3050000}"/>
    <cellStyle name="Calculation 7 3 2 5 3" xfId="6214" xr:uid="{00000000-0005-0000-0000-0000C4050000}"/>
    <cellStyle name="Calculation 7 3 2 6" xfId="1947" xr:uid="{00000000-0005-0000-0000-0000C5050000}"/>
    <cellStyle name="Calculation 7 3 2 6 2" xfId="4253" xr:uid="{00000000-0005-0000-0000-0000C6050000}"/>
    <cellStyle name="Calculation 7 3 2 6 3" xfId="6455" xr:uid="{00000000-0005-0000-0000-0000C7050000}"/>
    <cellStyle name="Calculation 7 3 2 7" xfId="2176" xr:uid="{00000000-0005-0000-0000-0000C8050000}"/>
    <cellStyle name="Calculation 7 3 2 7 2" xfId="4482" xr:uid="{00000000-0005-0000-0000-0000C9050000}"/>
    <cellStyle name="Calculation 7 3 2 7 3" xfId="6684" xr:uid="{00000000-0005-0000-0000-0000CA050000}"/>
    <cellStyle name="Calculation 7 3 2 8" xfId="2401" xr:uid="{00000000-0005-0000-0000-0000CB050000}"/>
    <cellStyle name="Calculation 7 3 2 8 2" xfId="4707" xr:uid="{00000000-0005-0000-0000-0000CC050000}"/>
    <cellStyle name="Calculation 7 3 2 8 3" xfId="6909" xr:uid="{00000000-0005-0000-0000-0000CD050000}"/>
    <cellStyle name="Calculation 7 3 2 9" xfId="2738" xr:uid="{00000000-0005-0000-0000-0000CE050000}"/>
    <cellStyle name="Calculation 7 3 3" xfId="458" xr:uid="{00000000-0005-0000-0000-0000CF050000}"/>
    <cellStyle name="Calculation 7 3 3 10" xfId="5016" xr:uid="{00000000-0005-0000-0000-0000D0050000}"/>
    <cellStyle name="Calculation 7 3 3 2" xfId="982" xr:uid="{00000000-0005-0000-0000-0000D1050000}"/>
    <cellStyle name="Calculation 7 3 3 2 2" xfId="3290" xr:uid="{00000000-0005-0000-0000-0000D2050000}"/>
    <cellStyle name="Calculation 7 3 3 2 3" xfId="5492" xr:uid="{00000000-0005-0000-0000-0000D3050000}"/>
    <cellStyle name="Calculation 7 3 3 3" xfId="1275" xr:uid="{00000000-0005-0000-0000-0000D4050000}"/>
    <cellStyle name="Calculation 7 3 3 3 2" xfId="3581" xr:uid="{00000000-0005-0000-0000-0000D5050000}"/>
    <cellStyle name="Calculation 7 3 3 3 3" xfId="5783" xr:uid="{00000000-0005-0000-0000-0000D6050000}"/>
    <cellStyle name="Calculation 7 3 3 4" xfId="1527" xr:uid="{00000000-0005-0000-0000-0000D7050000}"/>
    <cellStyle name="Calculation 7 3 3 4 2" xfId="3833" xr:uid="{00000000-0005-0000-0000-0000D8050000}"/>
    <cellStyle name="Calculation 7 3 3 4 3" xfId="6035" xr:uid="{00000000-0005-0000-0000-0000D9050000}"/>
    <cellStyle name="Calculation 7 3 3 5" xfId="1775" xr:uid="{00000000-0005-0000-0000-0000DA050000}"/>
    <cellStyle name="Calculation 7 3 3 5 2" xfId="4081" xr:uid="{00000000-0005-0000-0000-0000DB050000}"/>
    <cellStyle name="Calculation 7 3 3 5 3" xfId="6283" xr:uid="{00000000-0005-0000-0000-0000DC050000}"/>
    <cellStyle name="Calculation 7 3 3 6" xfId="2016" xr:uid="{00000000-0005-0000-0000-0000DD050000}"/>
    <cellStyle name="Calculation 7 3 3 6 2" xfId="4322" xr:uid="{00000000-0005-0000-0000-0000DE050000}"/>
    <cellStyle name="Calculation 7 3 3 6 3" xfId="6524" xr:uid="{00000000-0005-0000-0000-0000DF050000}"/>
    <cellStyle name="Calculation 7 3 3 7" xfId="2245" xr:uid="{00000000-0005-0000-0000-0000E0050000}"/>
    <cellStyle name="Calculation 7 3 3 7 2" xfId="4551" xr:uid="{00000000-0005-0000-0000-0000E1050000}"/>
    <cellStyle name="Calculation 7 3 3 7 3" xfId="6753" xr:uid="{00000000-0005-0000-0000-0000E2050000}"/>
    <cellStyle name="Calculation 7 3 3 8" xfId="2470" xr:uid="{00000000-0005-0000-0000-0000E3050000}"/>
    <cellStyle name="Calculation 7 3 3 8 2" xfId="4776" xr:uid="{00000000-0005-0000-0000-0000E4050000}"/>
    <cellStyle name="Calculation 7 3 3 8 3" xfId="6978" xr:uid="{00000000-0005-0000-0000-0000E5050000}"/>
    <cellStyle name="Calculation 7 3 3 9" xfId="2807" xr:uid="{00000000-0005-0000-0000-0000E6050000}"/>
    <cellStyle name="Calculation 7 3 4" xfId="382" xr:uid="{00000000-0005-0000-0000-0000E7050000}"/>
    <cellStyle name="Calculation 7 3 4 10" xfId="4944" xr:uid="{00000000-0005-0000-0000-0000E8050000}"/>
    <cellStyle name="Calculation 7 3 4 2" xfId="907" xr:uid="{00000000-0005-0000-0000-0000E9050000}"/>
    <cellStyle name="Calculation 7 3 4 2 2" xfId="3215" xr:uid="{00000000-0005-0000-0000-0000EA050000}"/>
    <cellStyle name="Calculation 7 3 4 2 3" xfId="5417" xr:uid="{00000000-0005-0000-0000-0000EB050000}"/>
    <cellStyle name="Calculation 7 3 4 3" xfId="1201" xr:uid="{00000000-0005-0000-0000-0000EC050000}"/>
    <cellStyle name="Calculation 7 3 4 3 2" xfId="3507" xr:uid="{00000000-0005-0000-0000-0000ED050000}"/>
    <cellStyle name="Calculation 7 3 4 3 3" xfId="5709" xr:uid="{00000000-0005-0000-0000-0000EE050000}"/>
    <cellStyle name="Calculation 7 3 4 4" xfId="1453" xr:uid="{00000000-0005-0000-0000-0000EF050000}"/>
    <cellStyle name="Calculation 7 3 4 4 2" xfId="3759" xr:uid="{00000000-0005-0000-0000-0000F0050000}"/>
    <cellStyle name="Calculation 7 3 4 4 3" xfId="5961" xr:uid="{00000000-0005-0000-0000-0000F1050000}"/>
    <cellStyle name="Calculation 7 3 4 5" xfId="1701" xr:uid="{00000000-0005-0000-0000-0000F2050000}"/>
    <cellStyle name="Calculation 7 3 4 5 2" xfId="4007" xr:uid="{00000000-0005-0000-0000-0000F3050000}"/>
    <cellStyle name="Calculation 7 3 4 5 3" xfId="6209" xr:uid="{00000000-0005-0000-0000-0000F4050000}"/>
    <cellStyle name="Calculation 7 3 4 6" xfId="1942" xr:uid="{00000000-0005-0000-0000-0000F5050000}"/>
    <cellStyle name="Calculation 7 3 4 6 2" xfId="4248" xr:uid="{00000000-0005-0000-0000-0000F6050000}"/>
    <cellStyle name="Calculation 7 3 4 6 3" xfId="6450" xr:uid="{00000000-0005-0000-0000-0000F7050000}"/>
    <cellStyle name="Calculation 7 3 4 7" xfId="2173" xr:uid="{00000000-0005-0000-0000-0000F8050000}"/>
    <cellStyle name="Calculation 7 3 4 7 2" xfId="4479" xr:uid="{00000000-0005-0000-0000-0000F9050000}"/>
    <cellStyle name="Calculation 7 3 4 7 3" xfId="6681" xr:uid="{00000000-0005-0000-0000-0000FA050000}"/>
    <cellStyle name="Calculation 7 3 4 8" xfId="2398" xr:uid="{00000000-0005-0000-0000-0000FB050000}"/>
    <cellStyle name="Calculation 7 3 4 8 2" xfId="4704" xr:uid="{00000000-0005-0000-0000-0000FC050000}"/>
    <cellStyle name="Calculation 7 3 4 8 3" xfId="6906" xr:uid="{00000000-0005-0000-0000-0000FD050000}"/>
    <cellStyle name="Calculation 7 3 4 9" xfId="2731" xr:uid="{00000000-0005-0000-0000-0000FE050000}"/>
    <cellStyle name="Calculation 7 3 5" xfId="827" xr:uid="{00000000-0005-0000-0000-0000FF050000}"/>
    <cellStyle name="Calculation 7 3 5 2" xfId="3139" xr:uid="{00000000-0005-0000-0000-000000060000}"/>
    <cellStyle name="Calculation 7 3 5 3" xfId="5341" xr:uid="{00000000-0005-0000-0000-000001060000}"/>
    <cellStyle name="Calculation 7 3 6" xfId="692" xr:uid="{00000000-0005-0000-0000-000002060000}"/>
    <cellStyle name="Calculation 7 3 6 2" xfId="3006" xr:uid="{00000000-0005-0000-0000-000003060000}"/>
    <cellStyle name="Calculation 7 3 6 3" xfId="5208" xr:uid="{00000000-0005-0000-0000-000004060000}"/>
    <cellStyle name="Calculation 7 3 7" xfId="762" xr:uid="{00000000-0005-0000-0000-000005060000}"/>
    <cellStyle name="Calculation 7 3 7 2" xfId="3076" xr:uid="{00000000-0005-0000-0000-000006060000}"/>
    <cellStyle name="Calculation 7 3 7 3" xfId="5278" xr:uid="{00000000-0005-0000-0000-000007060000}"/>
    <cellStyle name="Calculation 7 3 8" xfId="1676" xr:uid="{00000000-0005-0000-0000-000008060000}"/>
    <cellStyle name="Calculation 7 3 8 2" xfId="3982" xr:uid="{00000000-0005-0000-0000-000009060000}"/>
    <cellStyle name="Calculation 7 3 8 3" xfId="6184" xr:uid="{00000000-0005-0000-0000-00000A060000}"/>
    <cellStyle name="Calculation 7 3 9" xfId="1920" xr:uid="{00000000-0005-0000-0000-00000B060000}"/>
    <cellStyle name="Calculation 7 3 9 2" xfId="4226" xr:uid="{00000000-0005-0000-0000-00000C060000}"/>
    <cellStyle name="Calculation 7 3 9 3" xfId="6428" xr:uid="{00000000-0005-0000-0000-00000D060000}"/>
    <cellStyle name="Calculation 7 4" xfId="750" xr:uid="{00000000-0005-0000-0000-00000E060000}"/>
    <cellStyle name="Calculation 7 4 2" xfId="3064" xr:uid="{00000000-0005-0000-0000-00000F060000}"/>
    <cellStyle name="Calculation 7 4 3" xfId="5266" xr:uid="{00000000-0005-0000-0000-000010060000}"/>
    <cellStyle name="Calculation 8" xfId="332" xr:uid="{00000000-0005-0000-0000-000011060000}"/>
    <cellStyle name="Calculation 8 10" xfId="1679" xr:uid="{00000000-0005-0000-0000-000012060000}"/>
    <cellStyle name="Calculation 8 10 2" xfId="3985" xr:uid="{00000000-0005-0000-0000-000013060000}"/>
    <cellStyle name="Calculation 8 10 3" xfId="6187" xr:uid="{00000000-0005-0000-0000-000014060000}"/>
    <cellStyle name="Calculation 8 11" xfId="1922" xr:uid="{00000000-0005-0000-0000-000015060000}"/>
    <cellStyle name="Calculation 8 11 2" xfId="4228" xr:uid="{00000000-0005-0000-0000-000016060000}"/>
    <cellStyle name="Calculation 8 11 3" xfId="6430" xr:uid="{00000000-0005-0000-0000-000017060000}"/>
    <cellStyle name="Calculation 8 12" xfId="2684" xr:uid="{00000000-0005-0000-0000-000018060000}"/>
    <cellStyle name="Calculation 8 13" xfId="2942" xr:uid="{00000000-0005-0000-0000-000019060000}"/>
    <cellStyle name="Calculation 8 2" xfId="424" xr:uid="{00000000-0005-0000-0000-00001A060000}"/>
    <cellStyle name="Calculation 8 2 10" xfId="4982" xr:uid="{00000000-0005-0000-0000-00001B060000}"/>
    <cellStyle name="Calculation 8 2 2" xfId="948" xr:uid="{00000000-0005-0000-0000-00001C060000}"/>
    <cellStyle name="Calculation 8 2 2 2" xfId="3256" xr:uid="{00000000-0005-0000-0000-00001D060000}"/>
    <cellStyle name="Calculation 8 2 2 3" xfId="5458" xr:uid="{00000000-0005-0000-0000-00001E060000}"/>
    <cellStyle name="Calculation 8 2 3" xfId="1241" xr:uid="{00000000-0005-0000-0000-00001F060000}"/>
    <cellStyle name="Calculation 8 2 3 2" xfId="3547" xr:uid="{00000000-0005-0000-0000-000020060000}"/>
    <cellStyle name="Calculation 8 2 3 3" xfId="5749" xr:uid="{00000000-0005-0000-0000-000021060000}"/>
    <cellStyle name="Calculation 8 2 4" xfId="1493" xr:uid="{00000000-0005-0000-0000-000022060000}"/>
    <cellStyle name="Calculation 8 2 4 2" xfId="3799" xr:uid="{00000000-0005-0000-0000-000023060000}"/>
    <cellStyle name="Calculation 8 2 4 3" xfId="6001" xr:uid="{00000000-0005-0000-0000-000024060000}"/>
    <cellStyle name="Calculation 8 2 5" xfId="1741" xr:uid="{00000000-0005-0000-0000-000025060000}"/>
    <cellStyle name="Calculation 8 2 5 2" xfId="4047" xr:uid="{00000000-0005-0000-0000-000026060000}"/>
    <cellStyle name="Calculation 8 2 5 3" xfId="6249" xr:uid="{00000000-0005-0000-0000-000027060000}"/>
    <cellStyle name="Calculation 8 2 6" xfId="1982" xr:uid="{00000000-0005-0000-0000-000028060000}"/>
    <cellStyle name="Calculation 8 2 6 2" xfId="4288" xr:uid="{00000000-0005-0000-0000-000029060000}"/>
    <cellStyle name="Calculation 8 2 6 3" xfId="6490" xr:uid="{00000000-0005-0000-0000-00002A060000}"/>
    <cellStyle name="Calculation 8 2 7" xfId="2211" xr:uid="{00000000-0005-0000-0000-00002B060000}"/>
    <cellStyle name="Calculation 8 2 7 2" xfId="4517" xr:uid="{00000000-0005-0000-0000-00002C060000}"/>
    <cellStyle name="Calculation 8 2 7 3" xfId="6719" xr:uid="{00000000-0005-0000-0000-00002D060000}"/>
    <cellStyle name="Calculation 8 2 8" xfId="2436" xr:uid="{00000000-0005-0000-0000-00002E060000}"/>
    <cellStyle name="Calculation 8 2 8 2" xfId="4742" xr:uid="{00000000-0005-0000-0000-00002F060000}"/>
    <cellStyle name="Calculation 8 2 8 3" xfId="6944" xr:uid="{00000000-0005-0000-0000-000030060000}"/>
    <cellStyle name="Calculation 8 2 9" xfId="2773" xr:uid="{00000000-0005-0000-0000-000031060000}"/>
    <cellStyle name="Calculation 8 3" xfId="493" xr:uid="{00000000-0005-0000-0000-000032060000}"/>
    <cellStyle name="Calculation 8 3 10" xfId="5051" xr:uid="{00000000-0005-0000-0000-000033060000}"/>
    <cellStyle name="Calculation 8 3 2" xfId="1017" xr:uid="{00000000-0005-0000-0000-000034060000}"/>
    <cellStyle name="Calculation 8 3 2 2" xfId="3325" xr:uid="{00000000-0005-0000-0000-000035060000}"/>
    <cellStyle name="Calculation 8 3 2 3" xfId="5527" xr:uid="{00000000-0005-0000-0000-000036060000}"/>
    <cellStyle name="Calculation 8 3 3" xfId="1310" xr:uid="{00000000-0005-0000-0000-000037060000}"/>
    <cellStyle name="Calculation 8 3 3 2" xfId="3616" xr:uid="{00000000-0005-0000-0000-000038060000}"/>
    <cellStyle name="Calculation 8 3 3 3" xfId="5818" xr:uid="{00000000-0005-0000-0000-000039060000}"/>
    <cellStyle name="Calculation 8 3 4" xfId="1562" xr:uid="{00000000-0005-0000-0000-00003A060000}"/>
    <cellStyle name="Calculation 8 3 4 2" xfId="3868" xr:uid="{00000000-0005-0000-0000-00003B060000}"/>
    <cellStyle name="Calculation 8 3 4 3" xfId="6070" xr:uid="{00000000-0005-0000-0000-00003C060000}"/>
    <cellStyle name="Calculation 8 3 5" xfId="1810" xr:uid="{00000000-0005-0000-0000-00003D060000}"/>
    <cellStyle name="Calculation 8 3 5 2" xfId="4116" xr:uid="{00000000-0005-0000-0000-00003E060000}"/>
    <cellStyle name="Calculation 8 3 5 3" xfId="6318" xr:uid="{00000000-0005-0000-0000-00003F060000}"/>
    <cellStyle name="Calculation 8 3 6" xfId="2051" xr:uid="{00000000-0005-0000-0000-000040060000}"/>
    <cellStyle name="Calculation 8 3 6 2" xfId="4357" xr:uid="{00000000-0005-0000-0000-000041060000}"/>
    <cellStyle name="Calculation 8 3 6 3" xfId="6559" xr:uid="{00000000-0005-0000-0000-000042060000}"/>
    <cellStyle name="Calculation 8 3 7" xfId="2280" xr:uid="{00000000-0005-0000-0000-000043060000}"/>
    <cellStyle name="Calculation 8 3 7 2" xfId="4586" xr:uid="{00000000-0005-0000-0000-000044060000}"/>
    <cellStyle name="Calculation 8 3 7 3" xfId="6788" xr:uid="{00000000-0005-0000-0000-000045060000}"/>
    <cellStyle name="Calculation 8 3 8" xfId="2505" xr:uid="{00000000-0005-0000-0000-000046060000}"/>
    <cellStyle name="Calculation 8 3 8 2" xfId="4811" xr:uid="{00000000-0005-0000-0000-000047060000}"/>
    <cellStyle name="Calculation 8 3 8 3" xfId="7013" xr:uid="{00000000-0005-0000-0000-000048060000}"/>
    <cellStyle name="Calculation 8 3 9" xfId="2842" xr:uid="{00000000-0005-0000-0000-000049060000}"/>
    <cellStyle name="Calculation 8 4" xfId="557" xr:uid="{00000000-0005-0000-0000-00004A060000}"/>
    <cellStyle name="Calculation 8 4 10" xfId="5115" xr:uid="{00000000-0005-0000-0000-00004B060000}"/>
    <cellStyle name="Calculation 8 4 2" xfId="1081" xr:uid="{00000000-0005-0000-0000-00004C060000}"/>
    <cellStyle name="Calculation 8 4 2 2" xfId="3389" xr:uid="{00000000-0005-0000-0000-00004D060000}"/>
    <cellStyle name="Calculation 8 4 2 3" xfId="5591" xr:uid="{00000000-0005-0000-0000-00004E060000}"/>
    <cellStyle name="Calculation 8 4 3" xfId="1374" xr:uid="{00000000-0005-0000-0000-00004F060000}"/>
    <cellStyle name="Calculation 8 4 3 2" xfId="3680" xr:uid="{00000000-0005-0000-0000-000050060000}"/>
    <cellStyle name="Calculation 8 4 3 3" xfId="5882" xr:uid="{00000000-0005-0000-0000-000051060000}"/>
    <cellStyle name="Calculation 8 4 4" xfId="1626" xr:uid="{00000000-0005-0000-0000-000052060000}"/>
    <cellStyle name="Calculation 8 4 4 2" xfId="3932" xr:uid="{00000000-0005-0000-0000-000053060000}"/>
    <cellStyle name="Calculation 8 4 4 3" xfId="6134" xr:uid="{00000000-0005-0000-0000-000054060000}"/>
    <cellStyle name="Calculation 8 4 5" xfId="1874" xr:uid="{00000000-0005-0000-0000-000055060000}"/>
    <cellStyle name="Calculation 8 4 5 2" xfId="4180" xr:uid="{00000000-0005-0000-0000-000056060000}"/>
    <cellStyle name="Calculation 8 4 5 3" xfId="6382" xr:uid="{00000000-0005-0000-0000-000057060000}"/>
    <cellStyle name="Calculation 8 4 6" xfId="2115" xr:uid="{00000000-0005-0000-0000-000058060000}"/>
    <cellStyle name="Calculation 8 4 6 2" xfId="4421" xr:uid="{00000000-0005-0000-0000-000059060000}"/>
    <cellStyle name="Calculation 8 4 6 3" xfId="6623" xr:uid="{00000000-0005-0000-0000-00005A060000}"/>
    <cellStyle name="Calculation 8 4 7" xfId="2344" xr:uid="{00000000-0005-0000-0000-00005B060000}"/>
    <cellStyle name="Calculation 8 4 7 2" xfId="4650" xr:uid="{00000000-0005-0000-0000-00005C060000}"/>
    <cellStyle name="Calculation 8 4 7 3" xfId="6852" xr:uid="{00000000-0005-0000-0000-00005D060000}"/>
    <cellStyle name="Calculation 8 4 8" xfId="2569" xr:uid="{00000000-0005-0000-0000-00005E060000}"/>
    <cellStyle name="Calculation 8 4 8 2" xfId="4875" xr:uid="{00000000-0005-0000-0000-00005F060000}"/>
    <cellStyle name="Calculation 8 4 8 3" xfId="7077" xr:uid="{00000000-0005-0000-0000-000060060000}"/>
    <cellStyle name="Calculation 8 4 9" xfId="2906" xr:uid="{00000000-0005-0000-0000-000061060000}"/>
    <cellStyle name="Calculation 8 5" xfId="864" xr:uid="{00000000-0005-0000-0000-000062060000}"/>
    <cellStyle name="Calculation 8 5 2" xfId="3174" xr:uid="{00000000-0005-0000-0000-000063060000}"/>
    <cellStyle name="Calculation 8 5 3" xfId="5376" xr:uid="{00000000-0005-0000-0000-000064060000}"/>
    <cellStyle name="Calculation 8 6" xfId="1158" xr:uid="{00000000-0005-0000-0000-000065060000}"/>
    <cellStyle name="Calculation 8 6 2" xfId="3464" xr:uid="{00000000-0005-0000-0000-000066060000}"/>
    <cellStyle name="Calculation 8 6 3" xfId="5666" xr:uid="{00000000-0005-0000-0000-000067060000}"/>
    <cellStyle name="Calculation 8 7" xfId="657" xr:uid="{00000000-0005-0000-0000-000068060000}"/>
    <cellStyle name="Calculation 8 7 2" xfId="2971" xr:uid="{00000000-0005-0000-0000-000069060000}"/>
    <cellStyle name="Calculation 8 7 3" xfId="5173" xr:uid="{00000000-0005-0000-0000-00006A060000}"/>
    <cellStyle name="Calculation 8 8" xfId="901" xr:uid="{00000000-0005-0000-0000-00006B060000}"/>
    <cellStyle name="Calculation 8 8 2" xfId="3209" xr:uid="{00000000-0005-0000-0000-00006C060000}"/>
    <cellStyle name="Calculation 8 8 3" xfId="5411" xr:uid="{00000000-0005-0000-0000-00006D060000}"/>
    <cellStyle name="Calculation 8 9" xfId="741" xr:uid="{00000000-0005-0000-0000-00006E060000}"/>
    <cellStyle name="Calculation 8 9 2" xfId="3055" xr:uid="{00000000-0005-0000-0000-00006F060000}"/>
    <cellStyle name="Calculation 8 9 3" xfId="5257" xr:uid="{00000000-0005-0000-0000-000070060000}"/>
    <cellStyle name="Check Cell" xfId="605" builtinId="23" customBuiltin="1"/>
    <cellStyle name="Check Cell 2" xfId="30" xr:uid="{00000000-0005-0000-0000-000072060000}"/>
    <cellStyle name="Check Cell 3" xfId="195" xr:uid="{00000000-0005-0000-0000-000073060000}"/>
    <cellStyle name="Check Cell 4" xfId="196" xr:uid="{00000000-0005-0000-0000-000074060000}"/>
    <cellStyle name="Check Cell 5" xfId="197" xr:uid="{00000000-0005-0000-0000-000075060000}"/>
    <cellStyle name="Check Cell 6" xfId="198" xr:uid="{00000000-0005-0000-0000-000076060000}"/>
    <cellStyle name="Check Cell 7" xfId="194" xr:uid="{00000000-0005-0000-0000-000077060000}"/>
    <cellStyle name="Comma" xfId="7113" builtinId="3"/>
    <cellStyle name="Currency 2" xfId="199" xr:uid="{00000000-0005-0000-0000-000078060000}"/>
    <cellStyle name="Currency 3" xfId="591" xr:uid="{00000000-0005-0000-0000-000079060000}"/>
    <cellStyle name="Currency 3 2" xfId="2940" xr:uid="{00000000-0005-0000-0000-00007A060000}"/>
    <cellStyle name="Explanatory Text" xfId="607" builtinId="53" customBuiltin="1"/>
    <cellStyle name="Explanatory Text 2" xfId="31" xr:uid="{00000000-0005-0000-0000-00007C060000}"/>
    <cellStyle name="Explanatory Text 3" xfId="201" xr:uid="{00000000-0005-0000-0000-00007D060000}"/>
    <cellStyle name="Explanatory Text 4" xfId="202" xr:uid="{00000000-0005-0000-0000-00007E060000}"/>
    <cellStyle name="Explanatory Text 5" xfId="203" xr:uid="{00000000-0005-0000-0000-00007F060000}"/>
    <cellStyle name="Explanatory Text 6" xfId="204" xr:uid="{00000000-0005-0000-0000-000080060000}"/>
    <cellStyle name="Explanatory Text 7" xfId="200" xr:uid="{00000000-0005-0000-0000-000081060000}"/>
    <cellStyle name="Good" xfId="598" builtinId="26" customBuiltin="1"/>
    <cellStyle name="Good 2" xfId="32" xr:uid="{00000000-0005-0000-0000-000083060000}"/>
    <cellStyle name="Good 3" xfId="206" xr:uid="{00000000-0005-0000-0000-000084060000}"/>
    <cellStyle name="Good 4" xfId="207" xr:uid="{00000000-0005-0000-0000-000085060000}"/>
    <cellStyle name="Good 5" xfId="208" xr:uid="{00000000-0005-0000-0000-000086060000}"/>
    <cellStyle name="Good 6" xfId="209" xr:uid="{00000000-0005-0000-0000-000087060000}"/>
    <cellStyle name="Good 7" xfId="205" xr:uid="{00000000-0005-0000-0000-000088060000}"/>
    <cellStyle name="Heading 1" xfId="594" builtinId="16" customBuiltin="1"/>
    <cellStyle name="Heading 1 2" xfId="33" xr:uid="{00000000-0005-0000-0000-00008A060000}"/>
    <cellStyle name="Heading 1 3" xfId="211" xr:uid="{00000000-0005-0000-0000-00008B060000}"/>
    <cellStyle name="Heading 1 4" xfId="212" xr:uid="{00000000-0005-0000-0000-00008C060000}"/>
    <cellStyle name="Heading 1 5" xfId="213" xr:uid="{00000000-0005-0000-0000-00008D060000}"/>
    <cellStyle name="Heading 1 6" xfId="214" xr:uid="{00000000-0005-0000-0000-00008E060000}"/>
    <cellStyle name="Heading 1 7" xfId="210" xr:uid="{00000000-0005-0000-0000-00008F060000}"/>
    <cellStyle name="Heading 2" xfId="595" builtinId="17" customBuiltin="1"/>
    <cellStyle name="Heading 2 2" xfId="34" xr:uid="{00000000-0005-0000-0000-000091060000}"/>
    <cellStyle name="Heading 2 3" xfId="216" xr:uid="{00000000-0005-0000-0000-000092060000}"/>
    <cellStyle name="Heading 2 4" xfId="217" xr:uid="{00000000-0005-0000-0000-000093060000}"/>
    <cellStyle name="Heading 2 5" xfId="218" xr:uid="{00000000-0005-0000-0000-000094060000}"/>
    <cellStyle name="Heading 2 6" xfId="219" xr:uid="{00000000-0005-0000-0000-000095060000}"/>
    <cellStyle name="Heading 2 7" xfId="215" xr:uid="{00000000-0005-0000-0000-000096060000}"/>
    <cellStyle name="Heading 3" xfId="596" builtinId="18" customBuiltin="1"/>
    <cellStyle name="Heading 3 2" xfId="35" xr:uid="{00000000-0005-0000-0000-000098060000}"/>
    <cellStyle name="Heading 3 3" xfId="221" xr:uid="{00000000-0005-0000-0000-000099060000}"/>
    <cellStyle name="Heading 3 4" xfId="222" xr:uid="{00000000-0005-0000-0000-00009A060000}"/>
    <cellStyle name="Heading 3 5" xfId="223" xr:uid="{00000000-0005-0000-0000-00009B060000}"/>
    <cellStyle name="Heading 3 6" xfId="224" xr:uid="{00000000-0005-0000-0000-00009C060000}"/>
    <cellStyle name="Heading 3 7" xfId="220" xr:uid="{00000000-0005-0000-0000-00009D060000}"/>
    <cellStyle name="Heading 4" xfId="597" builtinId="19" customBuiltin="1"/>
    <cellStyle name="Heading 4 2" xfId="36" xr:uid="{00000000-0005-0000-0000-00009F060000}"/>
    <cellStyle name="Heading 4 3" xfId="226" xr:uid="{00000000-0005-0000-0000-0000A0060000}"/>
    <cellStyle name="Heading 4 4" xfId="227" xr:uid="{00000000-0005-0000-0000-0000A1060000}"/>
    <cellStyle name="Heading 4 5" xfId="228" xr:uid="{00000000-0005-0000-0000-0000A2060000}"/>
    <cellStyle name="Heading 4 6" xfId="229" xr:uid="{00000000-0005-0000-0000-0000A3060000}"/>
    <cellStyle name="Heading 4 7" xfId="225" xr:uid="{00000000-0005-0000-0000-0000A4060000}"/>
    <cellStyle name="Hyperlink" xfId="7112" builtinId="8"/>
    <cellStyle name="Input" xfId="601" builtinId="20" customBuiltin="1"/>
    <cellStyle name="Input 2" xfId="37" xr:uid="{00000000-0005-0000-0000-0000A7060000}"/>
    <cellStyle name="Input 2 2" xfId="330" xr:uid="{00000000-0005-0000-0000-0000A8060000}"/>
    <cellStyle name="Input 2 2 10" xfId="2160" xr:uid="{00000000-0005-0000-0000-0000A9060000}"/>
    <cellStyle name="Input 2 2 10 2" xfId="4466" xr:uid="{00000000-0005-0000-0000-0000AA060000}"/>
    <cellStyle name="Input 2 2 10 3" xfId="6668" xr:uid="{00000000-0005-0000-0000-0000AB060000}"/>
    <cellStyle name="Input 2 2 11" xfId="2386" xr:uid="{00000000-0005-0000-0000-0000AC060000}"/>
    <cellStyle name="Input 2 2 11 2" xfId="4692" xr:uid="{00000000-0005-0000-0000-0000AD060000}"/>
    <cellStyle name="Input 2 2 11 3" xfId="6894" xr:uid="{00000000-0005-0000-0000-0000AE060000}"/>
    <cellStyle name="Input 2 2 12" xfId="2682" xr:uid="{00000000-0005-0000-0000-0000AF060000}"/>
    <cellStyle name="Input 2 2 13" xfId="2620" xr:uid="{00000000-0005-0000-0000-0000B0060000}"/>
    <cellStyle name="Input 2 2 2" xfId="422" xr:uid="{00000000-0005-0000-0000-0000B1060000}"/>
    <cellStyle name="Input 2 2 2 10" xfId="4980" xr:uid="{00000000-0005-0000-0000-0000B2060000}"/>
    <cellStyle name="Input 2 2 2 2" xfId="946" xr:uid="{00000000-0005-0000-0000-0000B3060000}"/>
    <cellStyle name="Input 2 2 2 2 2" xfId="3254" xr:uid="{00000000-0005-0000-0000-0000B4060000}"/>
    <cellStyle name="Input 2 2 2 2 3" xfId="5456" xr:uid="{00000000-0005-0000-0000-0000B5060000}"/>
    <cellStyle name="Input 2 2 2 3" xfId="1239" xr:uid="{00000000-0005-0000-0000-0000B6060000}"/>
    <cellStyle name="Input 2 2 2 3 2" xfId="3545" xr:uid="{00000000-0005-0000-0000-0000B7060000}"/>
    <cellStyle name="Input 2 2 2 3 3" xfId="5747" xr:uid="{00000000-0005-0000-0000-0000B8060000}"/>
    <cellStyle name="Input 2 2 2 4" xfId="1491" xr:uid="{00000000-0005-0000-0000-0000B9060000}"/>
    <cellStyle name="Input 2 2 2 4 2" xfId="3797" xr:uid="{00000000-0005-0000-0000-0000BA060000}"/>
    <cellStyle name="Input 2 2 2 4 3" xfId="5999" xr:uid="{00000000-0005-0000-0000-0000BB060000}"/>
    <cellStyle name="Input 2 2 2 5" xfId="1739" xr:uid="{00000000-0005-0000-0000-0000BC060000}"/>
    <cellStyle name="Input 2 2 2 5 2" xfId="4045" xr:uid="{00000000-0005-0000-0000-0000BD060000}"/>
    <cellStyle name="Input 2 2 2 5 3" xfId="6247" xr:uid="{00000000-0005-0000-0000-0000BE060000}"/>
    <cellStyle name="Input 2 2 2 6" xfId="1980" xr:uid="{00000000-0005-0000-0000-0000BF060000}"/>
    <cellStyle name="Input 2 2 2 6 2" xfId="4286" xr:uid="{00000000-0005-0000-0000-0000C0060000}"/>
    <cellStyle name="Input 2 2 2 6 3" xfId="6488" xr:uid="{00000000-0005-0000-0000-0000C1060000}"/>
    <cellStyle name="Input 2 2 2 7" xfId="2209" xr:uid="{00000000-0005-0000-0000-0000C2060000}"/>
    <cellStyle name="Input 2 2 2 7 2" xfId="4515" xr:uid="{00000000-0005-0000-0000-0000C3060000}"/>
    <cellStyle name="Input 2 2 2 7 3" xfId="6717" xr:uid="{00000000-0005-0000-0000-0000C4060000}"/>
    <cellStyle name="Input 2 2 2 8" xfId="2434" xr:uid="{00000000-0005-0000-0000-0000C5060000}"/>
    <cellStyle name="Input 2 2 2 8 2" xfId="4740" xr:uid="{00000000-0005-0000-0000-0000C6060000}"/>
    <cellStyle name="Input 2 2 2 8 3" xfId="6942" xr:uid="{00000000-0005-0000-0000-0000C7060000}"/>
    <cellStyle name="Input 2 2 2 9" xfId="2771" xr:uid="{00000000-0005-0000-0000-0000C8060000}"/>
    <cellStyle name="Input 2 2 3" xfId="491" xr:uid="{00000000-0005-0000-0000-0000C9060000}"/>
    <cellStyle name="Input 2 2 3 10" xfId="5049" xr:uid="{00000000-0005-0000-0000-0000CA060000}"/>
    <cellStyle name="Input 2 2 3 2" xfId="1015" xr:uid="{00000000-0005-0000-0000-0000CB060000}"/>
    <cellStyle name="Input 2 2 3 2 2" xfId="3323" xr:uid="{00000000-0005-0000-0000-0000CC060000}"/>
    <cellStyle name="Input 2 2 3 2 3" xfId="5525" xr:uid="{00000000-0005-0000-0000-0000CD060000}"/>
    <cellStyle name="Input 2 2 3 3" xfId="1308" xr:uid="{00000000-0005-0000-0000-0000CE060000}"/>
    <cellStyle name="Input 2 2 3 3 2" xfId="3614" xr:uid="{00000000-0005-0000-0000-0000CF060000}"/>
    <cellStyle name="Input 2 2 3 3 3" xfId="5816" xr:uid="{00000000-0005-0000-0000-0000D0060000}"/>
    <cellStyle name="Input 2 2 3 4" xfId="1560" xr:uid="{00000000-0005-0000-0000-0000D1060000}"/>
    <cellStyle name="Input 2 2 3 4 2" xfId="3866" xr:uid="{00000000-0005-0000-0000-0000D2060000}"/>
    <cellStyle name="Input 2 2 3 4 3" xfId="6068" xr:uid="{00000000-0005-0000-0000-0000D3060000}"/>
    <cellStyle name="Input 2 2 3 5" xfId="1808" xr:uid="{00000000-0005-0000-0000-0000D4060000}"/>
    <cellStyle name="Input 2 2 3 5 2" xfId="4114" xr:uid="{00000000-0005-0000-0000-0000D5060000}"/>
    <cellStyle name="Input 2 2 3 5 3" xfId="6316" xr:uid="{00000000-0005-0000-0000-0000D6060000}"/>
    <cellStyle name="Input 2 2 3 6" xfId="2049" xr:uid="{00000000-0005-0000-0000-0000D7060000}"/>
    <cellStyle name="Input 2 2 3 6 2" xfId="4355" xr:uid="{00000000-0005-0000-0000-0000D8060000}"/>
    <cellStyle name="Input 2 2 3 6 3" xfId="6557" xr:uid="{00000000-0005-0000-0000-0000D9060000}"/>
    <cellStyle name="Input 2 2 3 7" xfId="2278" xr:uid="{00000000-0005-0000-0000-0000DA060000}"/>
    <cellStyle name="Input 2 2 3 7 2" xfId="4584" xr:uid="{00000000-0005-0000-0000-0000DB060000}"/>
    <cellStyle name="Input 2 2 3 7 3" xfId="6786" xr:uid="{00000000-0005-0000-0000-0000DC060000}"/>
    <cellStyle name="Input 2 2 3 8" xfId="2503" xr:uid="{00000000-0005-0000-0000-0000DD060000}"/>
    <cellStyle name="Input 2 2 3 8 2" xfId="4809" xr:uid="{00000000-0005-0000-0000-0000DE060000}"/>
    <cellStyle name="Input 2 2 3 8 3" xfId="7011" xr:uid="{00000000-0005-0000-0000-0000DF060000}"/>
    <cellStyle name="Input 2 2 3 9" xfId="2840" xr:uid="{00000000-0005-0000-0000-0000E0060000}"/>
    <cellStyle name="Input 2 2 4" xfId="555" xr:uid="{00000000-0005-0000-0000-0000E1060000}"/>
    <cellStyle name="Input 2 2 4 10" xfId="5113" xr:uid="{00000000-0005-0000-0000-0000E2060000}"/>
    <cellStyle name="Input 2 2 4 2" xfId="1079" xr:uid="{00000000-0005-0000-0000-0000E3060000}"/>
    <cellStyle name="Input 2 2 4 2 2" xfId="3387" xr:uid="{00000000-0005-0000-0000-0000E4060000}"/>
    <cellStyle name="Input 2 2 4 2 3" xfId="5589" xr:uid="{00000000-0005-0000-0000-0000E5060000}"/>
    <cellStyle name="Input 2 2 4 3" xfId="1372" xr:uid="{00000000-0005-0000-0000-0000E6060000}"/>
    <cellStyle name="Input 2 2 4 3 2" xfId="3678" xr:uid="{00000000-0005-0000-0000-0000E7060000}"/>
    <cellStyle name="Input 2 2 4 3 3" xfId="5880" xr:uid="{00000000-0005-0000-0000-0000E8060000}"/>
    <cellStyle name="Input 2 2 4 4" xfId="1624" xr:uid="{00000000-0005-0000-0000-0000E9060000}"/>
    <cellStyle name="Input 2 2 4 4 2" xfId="3930" xr:uid="{00000000-0005-0000-0000-0000EA060000}"/>
    <cellStyle name="Input 2 2 4 4 3" xfId="6132" xr:uid="{00000000-0005-0000-0000-0000EB060000}"/>
    <cellStyle name="Input 2 2 4 5" xfId="1872" xr:uid="{00000000-0005-0000-0000-0000EC060000}"/>
    <cellStyle name="Input 2 2 4 5 2" xfId="4178" xr:uid="{00000000-0005-0000-0000-0000ED060000}"/>
    <cellStyle name="Input 2 2 4 5 3" xfId="6380" xr:uid="{00000000-0005-0000-0000-0000EE060000}"/>
    <cellStyle name="Input 2 2 4 6" xfId="2113" xr:uid="{00000000-0005-0000-0000-0000EF060000}"/>
    <cellStyle name="Input 2 2 4 6 2" xfId="4419" xr:uid="{00000000-0005-0000-0000-0000F0060000}"/>
    <cellStyle name="Input 2 2 4 6 3" xfId="6621" xr:uid="{00000000-0005-0000-0000-0000F1060000}"/>
    <cellStyle name="Input 2 2 4 7" xfId="2342" xr:uid="{00000000-0005-0000-0000-0000F2060000}"/>
    <cellStyle name="Input 2 2 4 7 2" xfId="4648" xr:uid="{00000000-0005-0000-0000-0000F3060000}"/>
    <cellStyle name="Input 2 2 4 7 3" xfId="6850" xr:uid="{00000000-0005-0000-0000-0000F4060000}"/>
    <cellStyle name="Input 2 2 4 8" xfId="2567" xr:uid="{00000000-0005-0000-0000-0000F5060000}"/>
    <cellStyle name="Input 2 2 4 8 2" xfId="4873" xr:uid="{00000000-0005-0000-0000-0000F6060000}"/>
    <cellStyle name="Input 2 2 4 8 3" xfId="7075" xr:uid="{00000000-0005-0000-0000-0000F7060000}"/>
    <cellStyle name="Input 2 2 4 9" xfId="2904" xr:uid="{00000000-0005-0000-0000-0000F8060000}"/>
    <cellStyle name="Input 2 2 5" xfId="862" xr:uid="{00000000-0005-0000-0000-0000F9060000}"/>
    <cellStyle name="Input 2 2 5 2" xfId="3172" xr:uid="{00000000-0005-0000-0000-0000FA060000}"/>
    <cellStyle name="Input 2 2 5 3" xfId="5374" xr:uid="{00000000-0005-0000-0000-0000FB060000}"/>
    <cellStyle name="Input 2 2 6" xfId="1156" xr:uid="{00000000-0005-0000-0000-0000FC060000}"/>
    <cellStyle name="Input 2 2 6 2" xfId="3462" xr:uid="{00000000-0005-0000-0000-0000FD060000}"/>
    <cellStyle name="Input 2 2 6 3" xfId="5664" xr:uid="{00000000-0005-0000-0000-0000FE060000}"/>
    <cellStyle name="Input 2 2 7" xfId="1123" xr:uid="{00000000-0005-0000-0000-0000FF060000}"/>
    <cellStyle name="Input 2 2 7 2" xfId="3431" xr:uid="{00000000-0005-0000-0000-000000070000}"/>
    <cellStyle name="Input 2 2 7 3" xfId="5633" xr:uid="{00000000-0005-0000-0000-000001070000}"/>
    <cellStyle name="Input 2 2 8" xfId="1678" xr:uid="{00000000-0005-0000-0000-000002070000}"/>
    <cellStyle name="Input 2 2 8 2" xfId="3984" xr:uid="{00000000-0005-0000-0000-000003070000}"/>
    <cellStyle name="Input 2 2 8 3" xfId="6186" xr:uid="{00000000-0005-0000-0000-000004070000}"/>
    <cellStyle name="Input 2 2 9" xfId="1921" xr:uid="{00000000-0005-0000-0000-000005070000}"/>
    <cellStyle name="Input 2 2 9 2" xfId="4227" xr:uid="{00000000-0005-0000-0000-000006070000}"/>
    <cellStyle name="Input 2 2 9 3" xfId="6429" xr:uid="{00000000-0005-0000-0000-000007070000}"/>
    <cellStyle name="Input 2 3" xfId="345" xr:uid="{00000000-0005-0000-0000-000008070000}"/>
    <cellStyle name="Input 2 3 10" xfId="1705" xr:uid="{00000000-0005-0000-0000-000009070000}"/>
    <cellStyle name="Input 2 3 10 2" xfId="4011" xr:uid="{00000000-0005-0000-0000-00000A070000}"/>
    <cellStyle name="Input 2 3 10 3" xfId="6213" xr:uid="{00000000-0005-0000-0000-00000B070000}"/>
    <cellStyle name="Input 2 3 11" xfId="1946" xr:uid="{00000000-0005-0000-0000-00000C070000}"/>
    <cellStyle name="Input 2 3 11 2" xfId="4252" xr:uid="{00000000-0005-0000-0000-00000D070000}"/>
    <cellStyle name="Input 2 3 11 3" xfId="6454" xr:uid="{00000000-0005-0000-0000-00000E070000}"/>
    <cellStyle name="Input 2 3 12" xfId="2696" xr:uid="{00000000-0005-0000-0000-00000F070000}"/>
    <cellStyle name="Input 2 3 13" xfId="4920" xr:uid="{00000000-0005-0000-0000-000010070000}"/>
    <cellStyle name="Input 2 3 2" xfId="436" xr:uid="{00000000-0005-0000-0000-000011070000}"/>
    <cellStyle name="Input 2 3 2 10" xfId="4994" xr:uid="{00000000-0005-0000-0000-000012070000}"/>
    <cellStyle name="Input 2 3 2 2" xfId="960" xr:uid="{00000000-0005-0000-0000-000013070000}"/>
    <cellStyle name="Input 2 3 2 2 2" xfId="3268" xr:uid="{00000000-0005-0000-0000-000014070000}"/>
    <cellStyle name="Input 2 3 2 2 3" xfId="5470" xr:uid="{00000000-0005-0000-0000-000015070000}"/>
    <cellStyle name="Input 2 3 2 3" xfId="1253" xr:uid="{00000000-0005-0000-0000-000016070000}"/>
    <cellStyle name="Input 2 3 2 3 2" xfId="3559" xr:uid="{00000000-0005-0000-0000-000017070000}"/>
    <cellStyle name="Input 2 3 2 3 3" xfId="5761" xr:uid="{00000000-0005-0000-0000-000018070000}"/>
    <cellStyle name="Input 2 3 2 4" xfId="1505" xr:uid="{00000000-0005-0000-0000-000019070000}"/>
    <cellStyle name="Input 2 3 2 4 2" xfId="3811" xr:uid="{00000000-0005-0000-0000-00001A070000}"/>
    <cellStyle name="Input 2 3 2 4 3" xfId="6013" xr:uid="{00000000-0005-0000-0000-00001B070000}"/>
    <cellStyle name="Input 2 3 2 5" xfId="1753" xr:uid="{00000000-0005-0000-0000-00001C070000}"/>
    <cellStyle name="Input 2 3 2 5 2" xfId="4059" xr:uid="{00000000-0005-0000-0000-00001D070000}"/>
    <cellStyle name="Input 2 3 2 5 3" xfId="6261" xr:uid="{00000000-0005-0000-0000-00001E070000}"/>
    <cellStyle name="Input 2 3 2 6" xfId="1994" xr:uid="{00000000-0005-0000-0000-00001F070000}"/>
    <cellStyle name="Input 2 3 2 6 2" xfId="4300" xr:uid="{00000000-0005-0000-0000-000020070000}"/>
    <cellStyle name="Input 2 3 2 6 3" xfId="6502" xr:uid="{00000000-0005-0000-0000-000021070000}"/>
    <cellStyle name="Input 2 3 2 7" xfId="2223" xr:uid="{00000000-0005-0000-0000-000022070000}"/>
    <cellStyle name="Input 2 3 2 7 2" xfId="4529" xr:uid="{00000000-0005-0000-0000-000023070000}"/>
    <cellStyle name="Input 2 3 2 7 3" xfId="6731" xr:uid="{00000000-0005-0000-0000-000024070000}"/>
    <cellStyle name="Input 2 3 2 8" xfId="2448" xr:uid="{00000000-0005-0000-0000-000025070000}"/>
    <cellStyle name="Input 2 3 2 8 2" xfId="4754" xr:uid="{00000000-0005-0000-0000-000026070000}"/>
    <cellStyle name="Input 2 3 2 8 3" xfId="6956" xr:uid="{00000000-0005-0000-0000-000027070000}"/>
    <cellStyle name="Input 2 3 2 9" xfId="2785" xr:uid="{00000000-0005-0000-0000-000028070000}"/>
    <cellStyle name="Input 2 3 3" xfId="505" xr:uid="{00000000-0005-0000-0000-000029070000}"/>
    <cellStyle name="Input 2 3 3 10" xfId="5063" xr:uid="{00000000-0005-0000-0000-00002A070000}"/>
    <cellStyle name="Input 2 3 3 2" xfId="1029" xr:uid="{00000000-0005-0000-0000-00002B070000}"/>
    <cellStyle name="Input 2 3 3 2 2" xfId="3337" xr:uid="{00000000-0005-0000-0000-00002C070000}"/>
    <cellStyle name="Input 2 3 3 2 3" xfId="5539" xr:uid="{00000000-0005-0000-0000-00002D070000}"/>
    <cellStyle name="Input 2 3 3 3" xfId="1322" xr:uid="{00000000-0005-0000-0000-00002E070000}"/>
    <cellStyle name="Input 2 3 3 3 2" xfId="3628" xr:uid="{00000000-0005-0000-0000-00002F070000}"/>
    <cellStyle name="Input 2 3 3 3 3" xfId="5830" xr:uid="{00000000-0005-0000-0000-000030070000}"/>
    <cellStyle name="Input 2 3 3 4" xfId="1574" xr:uid="{00000000-0005-0000-0000-000031070000}"/>
    <cellStyle name="Input 2 3 3 4 2" xfId="3880" xr:uid="{00000000-0005-0000-0000-000032070000}"/>
    <cellStyle name="Input 2 3 3 4 3" xfId="6082" xr:uid="{00000000-0005-0000-0000-000033070000}"/>
    <cellStyle name="Input 2 3 3 5" xfId="1822" xr:uid="{00000000-0005-0000-0000-000034070000}"/>
    <cellStyle name="Input 2 3 3 5 2" xfId="4128" xr:uid="{00000000-0005-0000-0000-000035070000}"/>
    <cellStyle name="Input 2 3 3 5 3" xfId="6330" xr:uid="{00000000-0005-0000-0000-000036070000}"/>
    <cellStyle name="Input 2 3 3 6" xfId="2063" xr:uid="{00000000-0005-0000-0000-000037070000}"/>
    <cellStyle name="Input 2 3 3 6 2" xfId="4369" xr:uid="{00000000-0005-0000-0000-000038070000}"/>
    <cellStyle name="Input 2 3 3 6 3" xfId="6571" xr:uid="{00000000-0005-0000-0000-000039070000}"/>
    <cellStyle name="Input 2 3 3 7" xfId="2292" xr:uid="{00000000-0005-0000-0000-00003A070000}"/>
    <cellStyle name="Input 2 3 3 7 2" xfId="4598" xr:uid="{00000000-0005-0000-0000-00003B070000}"/>
    <cellStyle name="Input 2 3 3 7 3" xfId="6800" xr:uid="{00000000-0005-0000-0000-00003C070000}"/>
    <cellStyle name="Input 2 3 3 8" xfId="2517" xr:uid="{00000000-0005-0000-0000-00003D070000}"/>
    <cellStyle name="Input 2 3 3 8 2" xfId="4823" xr:uid="{00000000-0005-0000-0000-00003E070000}"/>
    <cellStyle name="Input 2 3 3 8 3" xfId="7025" xr:uid="{00000000-0005-0000-0000-00003F070000}"/>
    <cellStyle name="Input 2 3 3 9" xfId="2854" xr:uid="{00000000-0005-0000-0000-000040070000}"/>
    <cellStyle name="Input 2 3 4" xfId="569" xr:uid="{00000000-0005-0000-0000-000041070000}"/>
    <cellStyle name="Input 2 3 4 10" xfId="5127" xr:uid="{00000000-0005-0000-0000-000042070000}"/>
    <cellStyle name="Input 2 3 4 2" xfId="1093" xr:uid="{00000000-0005-0000-0000-000043070000}"/>
    <cellStyle name="Input 2 3 4 2 2" xfId="3401" xr:uid="{00000000-0005-0000-0000-000044070000}"/>
    <cellStyle name="Input 2 3 4 2 3" xfId="5603" xr:uid="{00000000-0005-0000-0000-000045070000}"/>
    <cellStyle name="Input 2 3 4 3" xfId="1386" xr:uid="{00000000-0005-0000-0000-000046070000}"/>
    <cellStyle name="Input 2 3 4 3 2" xfId="3692" xr:uid="{00000000-0005-0000-0000-000047070000}"/>
    <cellStyle name="Input 2 3 4 3 3" xfId="5894" xr:uid="{00000000-0005-0000-0000-000048070000}"/>
    <cellStyle name="Input 2 3 4 4" xfId="1638" xr:uid="{00000000-0005-0000-0000-000049070000}"/>
    <cellStyle name="Input 2 3 4 4 2" xfId="3944" xr:uid="{00000000-0005-0000-0000-00004A070000}"/>
    <cellStyle name="Input 2 3 4 4 3" xfId="6146" xr:uid="{00000000-0005-0000-0000-00004B070000}"/>
    <cellStyle name="Input 2 3 4 5" xfId="1886" xr:uid="{00000000-0005-0000-0000-00004C070000}"/>
    <cellStyle name="Input 2 3 4 5 2" xfId="4192" xr:uid="{00000000-0005-0000-0000-00004D070000}"/>
    <cellStyle name="Input 2 3 4 5 3" xfId="6394" xr:uid="{00000000-0005-0000-0000-00004E070000}"/>
    <cellStyle name="Input 2 3 4 6" xfId="2127" xr:uid="{00000000-0005-0000-0000-00004F070000}"/>
    <cellStyle name="Input 2 3 4 6 2" xfId="4433" xr:uid="{00000000-0005-0000-0000-000050070000}"/>
    <cellStyle name="Input 2 3 4 6 3" xfId="6635" xr:uid="{00000000-0005-0000-0000-000051070000}"/>
    <cellStyle name="Input 2 3 4 7" xfId="2356" xr:uid="{00000000-0005-0000-0000-000052070000}"/>
    <cellStyle name="Input 2 3 4 7 2" xfId="4662" xr:uid="{00000000-0005-0000-0000-000053070000}"/>
    <cellStyle name="Input 2 3 4 7 3" xfId="6864" xr:uid="{00000000-0005-0000-0000-000054070000}"/>
    <cellStyle name="Input 2 3 4 8" xfId="2581" xr:uid="{00000000-0005-0000-0000-000055070000}"/>
    <cellStyle name="Input 2 3 4 8 2" xfId="4887" xr:uid="{00000000-0005-0000-0000-000056070000}"/>
    <cellStyle name="Input 2 3 4 8 3" xfId="7089" xr:uid="{00000000-0005-0000-0000-000057070000}"/>
    <cellStyle name="Input 2 3 4 9" xfId="2918" xr:uid="{00000000-0005-0000-0000-000058070000}"/>
    <cellStyle name="Input 2 3 5" xfId="876" xr:uid="{00000000-0005-0000-0000-000059070000}"/>
    <cellStyle name="Input 2 3 5 2" xfId="3186" xr:uid="{00000000-0005-0000-0000-00005A070000}"/>
    <cellStyle name="Input 2 3 5 3" xfId="5388" xr:uid="{00000000-0005-0000-0000-00005B070000}"/>
    <cellStyle name="Input 2 3 6" xfId="1170" xr:uid="{00000000-0005-0000-0000-00005C070000}"/>
    <cellStyle name="Input 2 3 6 2" xfId="3476" xr:uid="{00000000-0005-0000-0000-00005D070000}"/>
    <cellStyle name="Input 2 3 6 3" xfId="5678" xr:uid="{00000000-0005-0000-0000-00005E070000}"/>
    <cellStyle name="Input 2 3 7" xfId="792" xr:uid="{00000000-0005-0000-0000-00005F070000}"/>
    <cellStyle name="Input 2 3 7 2" xfId="3106" xr:uid="{00000000-0005-0000-0000-000060070000}"/>
    <cellStyle name="Input 2 3 7 3" xfId="5308" xr:uid="{00000000-0005-0000-0000-000061070000}"/>
    <cellStyle name="Input 2 3 8" xfId="1197" xr:uid="{00000000-0005-0000-0000-000062070000}"/>
    <cellStyle name="Input 2 3 8 2" xfId="3503" xr:uid="{00000000-0005-0000-0000-000063070000}"/>
    <cellStyle name="Input 2 3 8 3" xfId="5705" xr:uid="{00000000-0005-0000-0000-000064070000}"/>
    <cellStyle name="Input 2 3 9" xfId="1457" xr:uid="{00000000-0005-0000-0000-000065070000}"/>
    <cellStyle name="Input 2 3 9 2" xfId="3763" xr:uid="{00000000-0005-0000-0000-000066070000}"/>
    <cellStyle name="Input 2 3 9 3" xfId="5965" xr:uid="{00000000-0005-0000-0000-000067070000}"/>
    <cellStyle name="Input 2 4" xfId="302" xr:uid="{00000000-0005-0000-0000-000068070000}"/>
    <cellStyle name="Input 2 4 10" xfId="2157" xr:uid="{00000000-0005-0000-0000-000069070000}"/>
    <cellStyle name="Input 2 4 10 2" xfId="4463" xr:uid="{00000000-0005-0000-0000-00006A070000}"/>
    <cellStyle name="Input 2 4 10 3" xfId="6665" xr:uid="{00000000-0005-0000-0000-00006B070000}"/>
    <cellStyle name="Input 2 4 11" xfId="2383" xr:uid="{00000000-0005-0000-0000-00006C070000}"/>
    <cellStyle name="Input 2 4 11 2" xfId="4689" xr:uid="{00000000-0005-0000-0000-00006D070000}"/>
    <cellStyle name="Input 2 4 11 3" xfId="6891" xr:uid="{00000000-0005-0000-0000-00006E070000}"/>
    <cellStyle name="Input 2 4 12" xfId="2656" xr:uid="{00000000-0005-0000-0000-00006F070000}"/>
    <cellStyle name="Input 2 4 13" xfId="2640" xr:uid="{00000000-0005-0000-0000-000070070000}"/>
    <cellStyle name="Input 2 4 2" xfId="396" xr:uid="{00000000-0005-0000-0000-000071070000}"/>
    <cellStyle name="Input 2 4 2 10" xfId="4954" xr:uid="{00000000-0005-0000-0000-000072070000}"/>
    <cellStyle name="Input 2 4 2 2" xfId="920" xr:uid="{00000000-0005-0000-0000-000073070000}"/>
    <cellStyle name="Input 2 4 2 2 2" xfId="3228" xr:uid="{00000000-0005-0000-0000-000074070000}"/>
    <cellStyle name="Input 2 4 2 2 3" xfId="5430" xr:uid="{00000000-0005-0000-0000-000075070000}"/>
    <cellStyle name="Input 2 4 2 3" xfId="1213" xr:uid="{00000000-0005-0000-0000-000076070000}"/>
    <cellStyle name="Input 2 4 2 3 2" xfId="3519" xr:uid="{00000000-0005-0000-0000-000077070000}"/>
    <cellStyle name="Input 2 4 2 3 3" xfId="5721" xr:uid="{00000000-0005-0000-0000-000078070000}"/>
    <cellStyle name="Input 2 4 2 4" xfId="1465" xr:uid="{00000000-0005-0000-0000-000079070000}"/>
    <cellStyle name="Input 2 4 2 4 2" xfId="3771" xr:uid="{00000000-0005-0000-0000-00007A070000}"/>
    <cellStyle name="Input 2 4 2 4 3" xfId="5973" xr:uid="{00000000-0005-0000-0000-00007B070000}"/>
    <cellStyle name="Input 2 4 2 5" xfId="1713" xr:uid="{00000000-0005-0000-0000-00007C070000}"/>
    <cellStyle name="Input 2 4 2 5 2" xfId="4019" xr:uid="{00000000-0005-0000-0000-00007D070000}"/>
    <cellStyle name="Input 2 4 2 5 3" xfId="6221" xr:uid="{00000000-0005-0000-0000-00007E070000}"/>
    <cellStyle name="Input 2 4 2 6" xfId="1954" xr:uid="{00000000-0005-0000-0000-00007F070000}"/>
    <cellStyle name="Input 2 4 2 6 2" xfId="4260" xr:uid="{00000000-0005-0000-0000-000080070000}"/>
    <cellStyle name="Input 2 4 2 6 3" xfId="6462" xr:uid="{00000000-0005-0000-0000-000081070000}"/>
    <cellStyle name="Input 2 4 2 7" xfId="2183" xr:uid="{00000000-0005-0000-0000-000082070000}"/>
    <cellStyle name="Input 2 4 2 7 2" xfId="4489" xr:uid="{00000000-0005-0000-0000-000083070000}"/>
    <cellStyle name="Input 2 4 2 7 3" xfId="6691" xr:uid="{00000000-0005-0000-0000-000084070000}"/>
    <cellStyle name="Input 2 4 2 8" xfId="2408" xr:uid="{00000000-0005-0000-0000-000085070000}"/>
    <cellStyle name="Input 2 4 2 8 2" xfId="4714" xr:uid="{00000000-0005-0000-0000-000086070000}"/>
    <cellStyle name="Input 2 4 2 8 3" xfId="6916" xr:uid="{00000000-0005-0000-0000-000087070000}"/>
    <cellStyle name="Input 2 4 2 9" xfId="2745" xr:uid="{00000000-0005-0000-0000-000088070000}"/>
    <cellStyle name="Input 2 4 3" xfId="465" xr:uid="{00000000-0005-0000-0000-000089070000}"/>
    <cellStyle name="Input 2 4 3 10" xfId="5023" xr:uid="{00000000-0005-0000-0000-00008A070000}"/>
    <cellStyle name="Input 2 4 3 2" xfId="989" xr:uid="{00000000-0005-0000-0000-00008B070000}"/>
    <cellStyle name="Input 2 4 3 2 2" xfId="3297" xr:uid="{00000000-0005-0000-0000-00008C070000}"/>
    <cellStyle name="Input 2 4 3 2 3" xfId="5499" xr:uid="{00000000-0005-0000-0000-00008D070000}"/>
    <cellStyle name="Input 2 4 3 3" xfId="1282" xr:uid="{00000000-0005-0000-0000-00008E070000}"/>
    <cellStyle name="Input 2 4 3 3 2" xfId="3588" xr:uid="{00000000-0005-0000-0000-00008F070000}"/>
    <cellStyle name="Input 2 4 3 3 3" xfId="5790" xr:uid="{00000000-0005-0000-0000-000090070000}"/>
    <cellStyle name="Input 2 4 3 4" xfId="1534" xr:uid="{00000000-0005-0000-0000-000091070000}"/>
    <cellStyle name="Input 2 4 3 4 2" xfId="3840" xr:uid="{00000000-0005-0000-0000-000092070000}"/>
    <cellStyle name="Input 2 4 3 4 3" xfId="6042" xr:uid="{00000000-0005-0000-0000-000093070000}"/>
    <cellStyle name="Input 2 4 3 5" xfId="1782" xr:uid="{00000000-0005-0000-0000-000094070000}"/>
    <cellStyle name="Input 2 4 3 5 2" xfId="4088" xr:uid="{00000000-0005-0000-0000-000095070000}"/>
    <cellStyle name="Input 2 4 3 5 3" xfId="6290" xr:uid="{00000000-0005-0000-0000-000096070000}"/>
    <cellStyle name="Input 2 4 3 6" xfId="2023" xr:uid="{00000000-0005-0000-0000-000097070000}"/>
    <cellStyle name="Input 2 4 3 6 2" xfId="4329" xr:uid="{00000000-0005-0000-0000-000098070000}"/>
    <cellStyle name="Input 2 4 3 6 3" xfId="6531" xr:uid="{00000000-0005-0000-0000-000099070000}"/>
    <cellStyle name="Input 2 4 3 7" xfId="2252" xr:uid="{00000000-0005-0000-0000-00009A070000}"/>
    <cellStyle name="Input 2 4 3 7 2" xfId="4558" xr:uid="{00000000-0005-0000-0000-00009B070000}"/>
    <cellStyle name="Input 2 4 3 7 3" xfId="6760" xr:uid="{00000000-0005-0000-0000-00009C070000}"/>
    <cellStyle name="Input 2 4 3 8" xfId="2477" xr:uid="{00000000-0005-0000-0000-00009D070000}"/>
    <cellStyle name="Input 2 4 3 8 2" xfId="4783" xr:uid="{00000000-0005-0000-0000-00009E070000}"/>
    <cellStyle name="Input 2 4 3 8 3" xfId="6985" xr:uid="{00000000-0005-0000-0000-00009F070000}"/>
    <cellStyle name="Input 2 4 3 9" xfId="2814" xr:uid="{00000000-0005-0000-0000-0000A0070000}"/>
    <cellStyle name="Input 2 4 4" xfId="529" xr:uid="{00000000-0005-0000-0000-0000A1070000}"/>
    <cellStyle name="Input 2 4 4 10" xfId="5087" xr:uid="{00000000-0005-0000-0000-0000A2070000}"/>
    <cellStyle name="Input 2 4 4 2" xfId="1053" xr:uid="{00000000-0005-0000-0000-0000A3070000}"/>
    <cellStyle name="Input 2 4 4 2 2" xfId="3361" xr:uid="{00000000-0005-0000-0000-0000A4070000}"/>
    <cellStyle name="Input 2 4 4 2 3" xfId="5563" xr:uid="{00000000-0005-0000-0000-0000A5070000}"/>
    <cellStyle name="Input 2 4 4 3" xfId="1346" xr:uid="{00000000-0005-0000-0000-0000A6070000}"/>
    <cellStyle name="Input 2 4 4 3 2" xfId="3652" xr:uid="{00000000-0005-0000-0000-0000A7070000}"/>
    <cellStyle name="Input 2 4 4 3 3" xfId="5854" xr:uid="{00000000-0005-0000-0000-0000A8070000}"/>
    <cellStyle name="Input 2 4 4 4" xfId="1598" xr:uid="{00000000-0005-0000-0000-0000A9070000}"/>
    <cellStyle name="Input 2 4 4 4 2" xfId="3904" xr:uid="{00000000-0005-0000-0000-0000AA070000}"/>
    <cellStyle name="Input 2 4 4 4 3" xfId="6106" xr:uid="{00000000-0005-0000-0000-0000AB070000}"/>
    <cellStyle name="Input 2 4 4 5" xfId="1846" xr:uid="{00000000-0005-0000-0000-0000AC070000}"/>
    <cellStyle name="Input 2 4 4 5 2" xfId="4152" xr:uid="{00000000-0005-0000-0000-0000AD070000}"/>
    <cellStyle name="Input 2 4 4 5 3" xfId="6354" xr:uid="{00000000-0005-0000-0000-0000AE070000}"/>
    <cellStyle name="Input 2 4 4 6" xfId="2087" xr:uid="{00000000-0005-0000-0000-0000AF070000}"/>
    <cellStyle name="Input 2 4 4 6 2" xfId="4393" xr:uid="{00000000-0005-0000-0000-0000B0070000}"/>
    <cellStyle name="Input 2 4 4 6 3" xfId="6595" xr:uid="{00000000-0005-0000-0000-0000B1070000}"/>
    <cellStyle name="Input 2 4 4 7" xfId="2316" xr:uid="{00000000-0005-0000-0000-0000B2070000}"/>
    <cellStyle name="Input 2 4 4 7 2" xfId="4622" xr:uid="{00000000-0005-0000-0000-0000B3070000}"/>
    <cellStyle name="Input 2 4 4 7 3" xfId="6824" xr:uid="{00000000-0005-0000-0000-0000B4070000}"/>
    <cellStyle name="Input 2 4 4 8" xfId="2541" xr:uid="{00000000-0005-0000-0000-0000B5070000}"/>
    <cellStyle name="Input 2 4 4 8 2" xfId="4847" xr:uid="{00000000-0005-0000-0000-0000B6070000}"/>
    <cellStyle name="Input 2 4 4 8 3" xfId="7049" xr:uid="{00000000-0005-0000-0000-0000B7070000}"/>
    <cellStyle name="Input 2 4 4 9" xfId="2878" xr:uid="{00000000-0005-0000-0000-0000B8070000}"/>
    <cellStyle name="Input 2 4 5" xfId="834" xr:uid="{00000000-0005-0000-0000-0000B9070000}"/>
    <cellStyle name="Input 2 4 5 2" xfId="3146" xr:uid="{00000000-0005-0000-0000-0000BA070000}"/>
    <cellStyle name="Input 2 4 5 3" xfId="5348" xr:uid="{00000000-0005-0000-0000-0000BB070000}"/>
    <cellStyle name="Input 2 4 6" xfId="687" xr:uid="{00000000-0005-0000-0000-0000BC070000}"/>
    <cellStyle name="Input 2 4 6 2" xfId="3001" xr:uid="{00000000-0005-0000-0000-0000BD070000}"/>
    <cellStyle name="Input 2 4 6 3" xfId="5203" xr:uid="{00000000-0005-0000-0000-0000BE070000}"/>
    <cellStyle name="Input 2 4 7" xfId="653" xr:uid="{00000000-0005-0000-0000-0000BF070000}"/>
    <cellStyle name="Input 2 4 7 2" xfId="2967" xr:uid="{00000000-0005-0000-0000-0000C0070000}"/>
    <cellStyle name="Input 2 4 7 3" xfId="5169" xr:uid="{00000000-0005-0000-0000-0000C1070000}"/>
    <cellStyle name="Input 2 4 8" xfId="1674" xr:uid="{00000000-0005-0000-0000-0000C2070000}"/>
    <cellStyle name="Input 2 4 8 2" xfId="3980" xr:uid="{00000000-0005-0000-0000-0000C3070000}"/>
    <cellStyle name="Input 2 4 8 3" xfId="6182" xr:uid="{00000000-0005-0000-0000-0000C4070000}"/>
    <cellStyle name="Input 2 4 9" xfId="1918" xr:uid="{00000000-0005-0000-0000-0000C5070000}"/>
    <cellStyle name="Input 2 4 9 2" xfId="4224" xr:uid="{00000000-0005-0000-0000-0000C6070000}"/>
    <cellStyle name="Input 2 4 9 3" xfId="6426" xr:uid="{00000000-0005-0000-0000-0000C7070000}"/>
    <cellStyle name="Input 2 5" xfId="656" xr:uid="{00000000-0005-0000-0000-0000C8070000}"/>
    <cellStyle name="Input 2 5 2" xfId="2970" xr:uid="{00000000-0005-0000-0000-0000C9070000}"/>
    <cellStyle name="Input 2 5 3" xfId="5172" xr:uid="{00000000-0005-0000-0000-0000CA070000}"/>
    <cellStyle name="Input 3" xfId="231" xr:uid="{00000000-0005-0000-0000-0000CB070000}"/>
    <cellStyle name="Input 3 2" xfId="348" xr:uid="{00000000-0005-0000-0000-0000CC070000}"/>
    <cellStyle name="Input 3 2 10" xfId="1697" xr:uid="{00000000-0005-0000-0000-0000CD070000}"/>
    <cellStyle name="Input 3 2 10 2" xfId="4003" xr:uid="{00000000-0005-0000-0000-0000CE070000}"/>
    <cellStyle name="Input 3 2 10 3" xfId="6205" xr:uid="{00000000-0005-0000-0000-0000CF070000}"/>
    <cellStyle name="Input 3 2 11" xfId="1940" xr:uid="{00000000-0005-0000-0000-0000D0070000}"/>
    <cellStyle name="Input 3 2 11 2" xfId="4246" xr:uid="{00000000-0005-0000-0000-0000D1070000}"/>
    <cellStyle name="Input 3 2 11 3" xfId="6448" xr:uid="{00000000-0005-0000-0000-0000D2070000}"/>
    <cellStyle name="Input 3 2 12" xfId="2699" xr:uid="{00000000-0005-0000-0000-0000D3070000}"/>
    <cellStyle name="Input 3 2 13" xfId="4923" xr:uid="{00000000-0005-0000-0000-0000D4070000}"/>
    <cellStyle name="Input 3 2 2" xfId="439" xr:uid="{00000000-0005-0000-0000-0000D5070000}"/>
    <cellStyle name="Input 3 2 2 10" xfId="4997" xr:uid="{00000000-0005-0000-0000-0000D6070000}"/>
    <cellStyle name="Input 3 2 2 2" xfId="963" xr:uid="{00000000-0005-0000-0000-0000D7070000}"/>
    <cellStyle name="Input 3 2 2 2 2" xfId="3271" xr:uid="{00000000-0005-0000-0000-0000D8070000}"/>
    <cellStyle name="Input 3 2 2 2 3" xfId="5473" xr:uid="{00000000-0005-0000-0000-0000D9070000}"/>
    <cellStyle name="Input 3 2 2 3" xfId="1256" xr:uid="{00000000-0005-0000-0000-0000DA070000}"/>
    <cellStyle name="Input 3 2 2 3 2" xfId="3562" xr:uid="{00000000-0005-0000-0000-0000DB070000}"/>
    <cellStyle name="Input 3 2 2 3 3" xfId="5764" xr:uid="{00000000-0005-0000-0000-0000DC070000}"/>
    <cellStyle name="Input 3 2 2 4" xfId="1508" xr:uid="{00000000-0005-0000-0000-0000DD070000}"/>
    <cellStyle name="Input 3 2 2 4 2" xfId="3814" xr:uid="{00000000-0005-0000-0000-0000DE070000}"/>
    <cellStyle name="Input 3 2 2 4 3" xfId="6016" xr:uid="{00000000-0005-0000-0000-0000DF070000}"/>
    <cellStyle name="Input 3 2 2 5" xfId="1756" xr:uid="{00000000-0005-0000-0000-0000E0070000}"/>
    <cellStyle name="Input 3 2 2 5 2" xfId="4062" xr:uid="{00000000-0005-0000-0000-0000E1070000}"/>
    <cellStyle name="Input 3 2 2 5 3" xfId="6264" xr:uid="{00000000-0005-0000-0000-0000E2070000}"/>
    <cellStyle name="Input 3 2 2 6" xfId="1997" xr:uid="{00000000-0005-0000-0000-0000E3070000}"/>
    <cellStyle name="Input 3 2 2 6 2" xfId="4303" xr:uid="{00000000-0005-0000-0000-0000E4070000}"/>
    <cellStyle name="Input 3 2 2 6 3" xfId="6505" xr:uid="{00000000-0005-0000-0000-0000E5070000}"/>
    <cellStyle name="Input 3 2 2 7" xfId="2226" xr:uid="{00000000-0005-0000-0000-0000E6070000}"/>
    <cellStyle name="Input 3 2 2 7 2" xfId="4532" xr:uid="{00000000-0005-0000-0000-0000E7070000}"/>
    <cellStyle name="Input 3 2 2 7 3" xfId="6734" xr:uid="{00000000-0005-0000-0000-0000E8070000}"/>
    <cellStyle name="Input 3 2 2 8" xfId="2451" xr:uid="{00000000-0005-0000-0000-0000E9070000}"/>
    <cellStyle name="Input 3 2 2 8 2" xfId="4757" xr:uid="{00000000-0005-0000-0000-0000EA070000}"/>
    <cellStyle name="Input 3 2 2 8 3" xfId="6959" xr:uid="{00000000-0005-0000-0000-0000EB070000}"/>
    <cellStyle name="Input 3 2 2 9" xfId="2788" xr:uid="{00000000-0005-0000-0000-0000EC070000}"/>
    <cellStyle name="Input 3 2 3" xfId="508" xr:uid="{00000000-0005-0000-0000-0000ED070000}"/>
    <cellStyle name="Input 3 2 3 10" xfId="5066" xr:uid="{00000000-0005-0000-0000-0000EE070000}"/>
    <cellStyle name="Input 3 2 3 2" xfId="1032" xr:uid="{00000000-0005-0000-0000-0000EF070000}"/>
    <cellStyle name="Input 3 2 3 2 2" xfId="3340" xr:uid="{00000000-0005-0000-0000-0000F0070000}"/>
    <cellStyle name="Input 3 2 3 2 3" xfId="5542" xr:uid="{00000000-0005-0000-0000-0000F1070000}"/>
    <cellStyle name="Input 3 2 3 3" xfId="1325" xr:uid="{00000000-0005-0000-0000-0000F2070000}"/>
    <cellStyle name="Input 3 2 3 3 2" xfId="3631" xr:uid="{00000000-0005-0000-0000-0000F3070000}"/>
    <cellStyle name="Input 3 2 3 3 3" xfId="5833" xr:uid="{00000000-0005-0000-0000-0000F4070000}"/>
    <cellStyle name="Input 3 2 3 4" xfId="1577" xr:uid="{00000000-0005-0000-0000-0000F5070000}"/>
    <cellStyle name="Input 3 2 3 4 2" xfId="3883" xr:uid="{00000000-0005-0000-0000-0000F6070000}"/>
    <cellStyle name="Input 3 2 3 4 3" xfId="6085" xr:uid="{00000000-0005-0000-0000-0000F7070000}"/>
    <cellStyle name="Input 3 2 3 5" xfId="1825" xr:uid="{00000000-0005-0000-0000-0000F8070000}"/>
    <cellStyle name="Input 3 2 3 5 2" xfId="4131" xr:uid="{00000000-0005-0000-0000-0000F9070000}"/>
    <cellStyle name="Input 3 2 3 5 3" xfId="6333" xr:uid="{00000000-0005-0000-0000-0000FA070000}"/>
    <cellStyle name="Input 3 2 3 6" xfId="2066" xr:uid="{00000000-0005-0000-0000-0000FB070000}"/>
    <cellStyle name="Input 3 2 3 6 2" xfId="4372" xr:uid="{00000000-0005-0000-0000-0000FC070000}"/>
    <cellStyle name="Input 3 2 3 6 3" xfId="6574" xr:uid="{00000000-0005-0000-0000-0000FD070000}"/>
    <cellStyle name="Input 3 2 3 7" xfId="2295" xr:uid="{00000000-0005-0000-0000-0000FE070000}"/>
    <cellStyle name="Input 3 2 3 7 2" xfId="4601" xr:uid="{00000000-0005-0000-0000-0000FF070000}"/>
    <cellStyle name="Input 3 2 3 7 3" xfId="6803" xr:uid="{00000000-0005-0000-0000-000000080000}"/>
    <cellStyle name="Input 3 2 3 8" xfId="2520" xr:uid="{00000000-0005-0000-0000-000001080000}"/>
    <cellStyle name="Input 3 2 3 8 2" xfId="4826" xr:uid="{00000000-0005-0000-0000-000002080000}"/>
    <cellStyle name="Input 3 2 3 8 3" xfId="7028" xr:uid="{00000000-0005-0000-0000-000003080000}"/>
    <cellStyle name="Input 3 2 3 9" xfId="2857" xr:uid="{00000000-0005-0000-0000-000004080000}"/>
    <cellStyle name="Input 3 2 4" xfId="572" xr:uid="{00000000-0005-0000-0000-000005080000}"/>
    <cellStyle name="Input 3 2 4 10" xfId="5130" xr:uid="{00000000-0005-0000-0000-000006080000}"/>
    <cellStyle name="Input 3 2 4 2" xfId="1096" xr:uid="{00000000-0005-0000-0000-000007080000}"/>
    <cellStyle name="Input 3 2 4 2 2" xfId="3404" xr:uid="{00000000-0005-0000-0000-000008080000}"/>
    <cellStyle name="Input 3 2 4 2 3" xfId="5606" xr:uid="{00000000-0005-0000-0000-000009080000}"/>
    <cellStyle name="Input 3 2 4 3" xfId="1389" xr:uid="{00000000-0005-0000-0000-00000A080000}"/>
    <cellStyle name="Input 3 2 4 3 2" xfId="3695" xr:uid="{00000000-0005-0000-0000-00000B080000}"/>
    <cellStyle name="Input 3 2 4 3 3" xfId="5897" xr:uid="{00000000-0005-0000-0000-00000C080000}"/>
    <cellStyle name="Input 3 2 4 4" xfId="1641" xr:uid="{00000000-0005-0000-0000-00000D080000}"/>
    <cellStyle name="Input 3 2 4 4 2" xfId="3947" xr:uid="{00000000-0005-0000-0000-00000E080000}"/>
    <cellStyle name="Input 3 2 4 4 3" xfId="6149" xr:uid="{00000000-0005-0000-0000-00000F080000}"/>
    <cellStyle name="Input 3 2 4 5" xfId="1889" xr:uid="{00000000-0005-0000-0000-000010080000}"/>
    <cellStyle name="Input 3 2 4 5 2" xfId="4195" xr:uid="{00000000-0005-0000-0000-000011080000}"/>
    <cellStyle name="Input 3 2 4 5 3" xfId="6397" xr:uid="{00000000-0005-0000-0000-000012080000}"/>
    <cellStyle name="Input 3 2 4 6" xfId="2130" xr:uid="{00000000-0005-0000-0000-000013080000}"/>
    <cellStyle name="Input 3 2 4 6 2" xfId="4436" xr:uid="{00000000-0005-0000-0000-000014080000}"/>
    <cellStyle name="Input 3 2 4 6 3" xfId="6638" xr:uid="{00000000-0005-0000-0000-000015080000}"/>
    <cellStyle name="Input 3 2 4 7" xfId="2359" xr:uid="{00000000-0005-0000-0000-000016080000}"/>
    <cellStyle name="Input 3 2 4 7 2" xfId="4665" xr:uid="{00000000-0005-0000-0000-000017080000}"/>
    <cellStyle name="Input 3 2 4 7 3" xfId="6867" xr:uid="{00000000-0005-0000-0000-000018080000}"/>
    <cellStyle name="Input 3 2 4 8" xfId="2584" xr:uid="{00000000-0005-0000-0000-000019080000}"/>
    <cellStyle name="Input 3 2 4 8 2" xfId="4890" xr:uid="{00000000-0005-0000-0000-00001A080000}"/>
    <cellStyle name="Input 3 2 4 8 3" xfId="7092" xr:uid="{00000000-0005-0000-0000-00001B080000}"/>
    <cellStyle name="Input 3 2 4 9" xfId="2921" xr:uid="{00000000-0005-0000-0000-00001C080000}"/>
    <cellStyle name="Input 3 2 5" xfId="879" xr:uid="{00000000-0005-0000-0000-00001D080000}"/>
    <cellStyle name="Input 3 2 5 2" xfId="3189" xr:uid="{00000000-0005-0000-0000-00001E080000}"/>
    <cellStyle name="Input 3 2 5 3" xfId="5391" xr:uid="{00000000-0005-0000-0000-00001F080000}"/>
    <cellStyle name="Input 3 2 6" xfId="1173" xr:uid="{00000000-0005-0000-0000-000020080000}"/>
    <cellStyle name="Input 3 2 6 2" xfId="3479" xr:uid="{00000000-0005-0000-0000-000021080000}"/>
    <cellStyle name="Input 3 2 6 3" xfId="5681" xr:uid="{00000000-0005-0000-0000-000022080000}"/>
    <cellStyle name="Input 3 2 7" xfId="1128" xr:uid="{00000000-0005-0000-0000-000023080000}"/>
    <cellStyle name="Input 3 2 7 2" xfId="3436" xr:uid="{00000000-0005-0000-0000-000024080000}"/>
    <cellStyle name="Input 3 2 7 3" xfId="5638" xr:uid="{00000000-0005-0000-0000-000025080000}"/>
    <cellStyle name="Input 3 2 8" xfId="902" xr:uid="{00000000-0005-0000-0000-000026080000}"/>
    <cellStyle name="Input 3 2 8 2" xfId="3210" xr:uid="{00000000-0005-0000-0000-000027080000}"/>
    <cellStyle name="Input 3 2 8 3" xfId="5412" xr:uid="{00000000-0005-0000-0000-000028080000}"/>
    <cellStyle name="Input 3 2 9" xfId="1449" xr:uid="{00000000-0005-0000-0000-000029080000}"/>
    <cellStyle name="Input 3 2 9 2" xfId="3755" xr:uid="{00000000-0005-0000-0000-00002A080000}"/>
    <cellStyle name="Input 3 2 9 3" xfId="5957" xr:uid="{00000000-0005-0000-0000-00002B080000}"/>
    <cellStyle name="Input 3 3" xfId="328" xr:uid="{00000000-0005-0000-0000-00002C080000}"/>
    <cellStyle name="Input 3 3 10" xfId="749" xr:uid="{00000000-0005-0000-0000-00002D080000}"/>
    <cellStyle name="Input 3 3 10 2" xfId="3063" xr:uid="{00000000-0005-0000-0000-00002E080000}"/>
    <cellStyle name="Input 3 3 10 3" xfId="5265" xr:uid="{00000000-0005-0000-0000-00002F080000}"/>
    <cellStyle name="Input 3 3 11" xfId="728" xr:uid="{00000000-0005-0000-0000-000030080000}"/>
    <cellStyle name="Input 3 3 11 2" xfId="3042" xr:uid="{00000000-0005-0000-0000-000031080000}"/>
    <cellStyle name="Input 3 3 11 3" xfId="5244" xr:uid="{00000000-0005-0000-0000-000032080000}"/>
    <cellStyle name="Input 3 3 12" xfId="2680" xr:uid="{00000000-0005-0000-0000-000033080000}"/>
    <cellStyle name="Input 3 3 13" xfId="2622" xr:uid="{00000000-0005-0000-0000-000034080000}"/>
    <cellStyle name="Input 3 3 2" xfId="420" xr:uid="{00000000-0005-0000-0000-000035080000}"/>
    <cellStyle name="Input 3 3 2 10" xfId="4978" xr:uid="{00000000-0005-0000-0000-000036080000}"/>
    <cellStyle name="Input 3 3 2 2" xfId="944" xr:uid="{00000000-0005-0000-0000-000037080000}"/>
    <cellStyle name="Input 3 3 2 2 2" xfId="3252" xr:uid="{00000000-0005-0000-0000-000038080000}"/>
    <cellStyle name="Input 3 3 2 2 3" xfId="5454" xr:uid="{00000000-0005-0000-0000-000039080000}"/>
    <cellStyle name="Input 3 3 2 3" xfId="1237" xr:uid="{00000000-0005-0000-0000-00003A080000}"/>
    <cellStyle name="Input 3 3 2 3 2" xfId="3543" xr:uid="{00000000-0005-0000-0000-00003B080000}"/>
    <cellStyle name="Input 3 3 2 3 3" xfId="5745" xr:uid="{00000000-0005-0000-0000-00003C080000}"/>
    <cellStyle name="Input 3 3 2 4" xfId="1489" xr:uid="{00000000-0005-0000-0000-00003D080000}"/>
    <cellStyle name="Input 3 3 2 4 2" xfId="3795" xr:uid="{00000000-0005-0000-0000-00003E080000}"/>
    <cellStyle name="Input 3 3 2 4 3" xfId="5997" xr:uid="{00000000-0005-0000-0000-00003F080000}"/>
    <cellStyle name="Input 3 3 2 5" xfId="1737" xr:uid="{00000000-0005-0000-0000-000040080000}"/>
    <cellStyle name="Input 3 3 2 5 2" xfId="4043" xr:uid="{00000000-0005-0000-0000-000041080000}"/>
    <cellStyle name="Input 3 3 2 5 3" xfId="6245" xr:uid="{00000000-0005-0000-0000-000042080000}"/>
    <cellStyle name="Input 3 3 2 6" xfId="1978" xr:uid="{00000000-0005-0000-0000-000043080000}"/>
    <cellStyle name="Input 3 3 2 6 2" xfId="4284" xr:uid="{00000000-0005-0000-0000-000044080000}"/>
    <cellStyle name="Input 3 3 2 6 3" xfId="6486" xr:uid="{00000000-0005-0000-0000-000045080000}"/>
    <cellStyle name="Input 3 3 2 7" xfId="2207" xr:uid="{00000000-0005-0000-0000-000046080000}"/>
    <cellStyle name="Input 3 3 2 7 2" xfId="4513" xr:uid="{00000000-0005-0000-0000-000047080000}"/>
    <cellStyle name="Input 3 3 2 7 3" xfId="6715" xr:uid="{00000000-0005-0000-0000-000048080000}"/>
    <cellStyle name="Input 3 3 2 8" xfId="2432" xr:uid="{00000000-0005-0000-0000-000049080000}"/>
    <cellStyle name="Input 3 3 2 8 2" xfId="4738" xr:uid="{00000000-0005-0000-0000-00004A080000}"/>
    <cellStyle name="Input 3 3 2 8 3" xfId="6940" xr:uid="{00000000-0005-0000-0000-00004B080000}"/>
    <cellStyle name="Input 3 3 2 9" xfId="2769" xr:uid="{00000000-0005-0000-0000-00004C080000}"/>
    <cellStyle name="Input 3 3 3" xfId="489" xr:uid="{00000000-0005-0000-0000-00004D080000}"/>
    <cellStyle name="Input 3 3 3 10" xfId="5047" xr:uid="{00000000-0005-0000-0000-00004E080000}"/>
    <cellStyle name="Input 3 3 3 2" xfId="1013" xr:uid="{00000000-0005-0000-0000-00004F080000}"/>
    <cellStyle name="Input 3 3 3 2 2" xfId="3321" xr:uid="{00000000-0005-0000-0000-000050080000}"/>
    <cellStyle name="Input 3 3 3 2 3" xfId="5523" xr:uid="{00000000-0005-0000-0000-000051080000}"/>
    <cellStyle name="Input 3 3 3 3" xfId="1306" xr:uid="{00000000-0005-0000-0000-000052080000}"/>
    <cellStyle name="Input 3 3 3 3 2" xfId="3612" xr:uid="{00000000-0005-0000-0000-000053080000}"/>
    <cellStyle name="Input 3 3 3 3 3" xfId="5814" xr:uid="{00000000-0005-0000-0000-000054080000}"/>
    <cellStyle name="Input 3 3 3 4" xfId="1558" xr:uid="{00000000-0005-0000-0000-000055080000}"/>
    <cellStyle name="Input 3 3 3 4 2" xfId="3864" xr:uid="{00000000-0005-0000-0000-000056080000}"/>
    <cellStyle name="Input 3 3 3 4 3" xfId="6066" xr:uid="{00000000-0005-0000-0000-000057080000}"/>
    <cellStyle name="Input 3 3 3 5" xfId="1806" xr:uid="{00000000-0005-0000-0000-000058080000}"/>
    <cellStyle name="Input 3 3 3 5 2" xfId="4112" xr:uid="{00000000-0005-0000-0000-000059080000}"/>
    <cellStyle name="Input 3 3 3 5 3" xfId="6314" xr:uid="{00000000-0005-0000-0000-00005A080000}"/>
    <cellStyle name="Input 3 3 3 6" xfId="2047" xr:uid="{00000000-0005-0000-0000-00005B080000}"/>
    <cellStyle name="Input 3 3 3 6 2" xfId="4353" xr:uid="{00000000-0005-0000-0000-00005C080000}"/>
    <cellStyle name="Input 3 3 3 6 3" xfId="6555" xr:uid="{00000000-0005-0000-0000-00005D080000}"/>
    <cellStyle name="Input 3 3 3 7" xfId="2276" xr:uid="{00000000-0005-0000-0000-00005E080000}"/>
    <cellStyle name="Input 3 3 3 7 2" xfId="4582" xr:uid="{00000000-0005-0000-0000-00005F080000}"/>
    <cellStyle name="Input 3 3 3 7 3" xfId="6784" xr:uid="{00000000-0005-0000-0000-000060080000}"/>
    <cellStyle name="Input 3 3 3 8" xfId="2501" xr:uid="{00000000-0005-0000-0000-000061080000}"/>
    <cellStyle name="Input 3 3 3 8 2" xfId="4807" xr:uid="{00000000-0005-0000-0000-000062080000}"/>
    <cellStyle name="Input 3 3 3 8 3" xfId="7009" xr:uid="{00000000-0005-0000-0000-000063080000}"/>
    <cellStyle name="Input 3 3 3 9" xfId="2838" xr:uid="{00000000-0005-0000-0000-000064080000}"/>
    <cellStyle name="Input 3 3 4" xfId="553" xr:uid="{00000000-0005-0000-0000-000065080000}"/>
    <cellStyle name="Input 3 3 4 10" xfId="5111" xr:uid="{00000000-0005-0000-0000-000066080000}"/>
    <cellStyle name="Input 3 3 4 2" xfId="1077" xr:uid="{00000000-0005-0000-0000-000067080000}"/>
    <cellStyle name="Input 3 3 4 2 2" xfId="3385" xr:uid="{00000000-0005-0000-0000-000068080000}"/>
    <cellStyle name="Input 3 3 4 2 3" xfId="5587" xr:uid="{00000000-0005-0000-0000-000069080000}"/>
    <cellStyle name="Input 3 3 4 3" xfId="1370" xr:uid="{00000000-0005-0000-0000-00006A080000}"/>
    <cellStyle name="Input 3 3 4 3 2" xfId="3676" xr:uid="{00000000-0005-0000-0000-00006B080000}"/>
    <cellStyle name="Input 3 3 4 3 3" xfId="5878" xr:uid="{00000000-0005-0000-0000-00006C080000}"/>
    <cellStyle name="Input 3 3 4 4" xfId="1622" xr:uid="{00000000-0005-0000-0000-00006D080000}"/>
    <cellStyle name="Input 3 3 4 4 2" xfId="3928" xr:uid="{00000000-0005-0000-0000-00006E080000}"/>
    <cellStyle name="Input 3 3 4 4 3" xfId="6130" xr:uid="{00000000-0005-0000-0000-00006F080000}"/>
    <cellStyle name="Input 3 3 4 5" xfId="1870" xr:uid="{00000000-0005-0000-0000-000070080000}"/>
    <cellStyle name="Input 3 3 4 5 2" xfId="4176" xr:uid="{00000000-0005-0000-0000-000071080000}"/>
    <cellStyle name="Input 3 3 4 5 3" xfId="6378" xr:uid="{00000000-0005-0000-0000-000072080000}"/>
    <cellStyle name="Input 3 3 4 6" xfId="2111" xr:uid="{00000000-0005-0000-0000-000073080000}"/>
    <cellStyle name="Input 3 3 4 6 2" xfId="4417" xr:uid="{00000000-0005-0000-0000-000074080000}"/>
    <cellStyle name="Input 3 3 4 6 3" xfId="6619" xr:uid="{00000000-0005-0000-0000-000075080000}"/>
    <cellStyle name="Input 3 3 4 7" xfId="2340" xr:uid="{00000000-0005-0000-0000-000076080000}"/>
    <cellStyle name="Input 3 3 4 7 2" xfId="4646" xr:uid="{00000000-0005-0000-0000-000077080000}"/>
    <cellStyle name="Input 3 3 4 7 3" xfId="6848" xr:uid="{00000000-0005-0000-0000-000078080000}"/>
    <cellStyle name="Input 3 3 4 8" xfId="2565" xr:uid="{00000000-0005-0000-0000-000079080000}"/>
    <cellStyle name="Input 3 3 4 8 2" xfId="4871" xr:uid="{00000000-0005-0000-0000-00007A080000}"/>
    <cellStyle name="Input 3 3 4 8 3" xfId="7073" xr:uid="{00000000-0005-0000-0000-00007B080000}"/>
    <cellStyle name="Input 3 3 4 9" xfId="2902" xr:uid="{00000000-0005-0000-0000-00007C080000}"/>
    <cellStyle name="Input 3 3 5" xfId="860" xr:uid="{00000000-0005-0000-0000-00007D080000}"/>
    <cellStyle name="Input 3 3 5 2" xfId="3170" xr:uid="{00000000-0005-0000-0000-00007E080000}"/>
    <cellStyle name="Input 3 3 5 3" xfId="5372" xr:uid="{00000000-0005-0000-0000-00007F080000}"/>
    <cellStyle name="Input 3 3 6" xfId="1154" xr:uid="{00000000-0005-0000-0000-000080080000}"/>
    <cellStyle name="Input 3 3 6 2" xfId="3460" xr:uid="{00000000-0005-0000-0000-000081080000}"/>
    <cellStyle name="Input 3 3 6 3" xfId="5662" xr:uid="{00000000-0005-0000-0000-000082080000}"/>
    <cellStyle name="Input 3 3 7" xfId="1426" xr:uid="{00000000-0005-0000-0000-000083080000}"/>
    <cellStyle name="Input 3 3 7 2" xfId="3732" xr:uid="{00000000-0005-0000-0000-000084080000}"/>
    <cellStyle name="Input 3 3 7 3" xfId="5934" xr:uid="{00000000-0005-0000-0000-000085080000}"/>
    <cellStyle name="Input 3 3 8" xfId="1196" xr:uid="{00000000-0005-0000-0000-000086080000}"/>
    <cellStyle name="Input 3 3 8 2" xfId="3502" xr:uid="{00000000-0005-0000-0000-000087080000}"/>
    <cellStyle name="Input 3 3 8 3" xfId="5704" xr:uid="{00000000-0005-0000-0000-000088080000}"/>
    <cellStyle name="Input 3 3 9" xfId="708" xr:uid="{00000000-0005-0000-0000-000089080000}"/>
    <cellStyle name="Input 3 3 9 2" xfId="3022" xr:uid="{00000000-0005-0000-0000-00008A080000}"/>
    <cellStyle name="Input 3 3 9 3" xfId="5224" xr:uid="{00000000-0005-0000-0000-00008B080000}"/>
    <cellStyle name="Input 3 4" xfId="303" xr:uid="{00000000-0005-0000-0000-00008C080000}"/>
    <cellStyle name="Input 3 4 10" xfId="732" xr:uid="{00000000-0005-0000-0000-00008D080000}"/>
    <cellStyle name="Input 3 4 10 2" xfId="3046" xr:uid="{00000000-0005-0000-0000-00008E080000}"/>
    <cellStyle name="Input 3 4 10 3" xfId="5248" xr:uid="{00000000-0005-0000-0000-00008F080000}"/>
    <cellStyle name="Input 3 4 11" xfId="736" xr:uid="{00000000-0005-0000-0000-000090080000}"/>
    <cellStyle name="Input 3 4 11 2" xfId="3050" xr:uid="{00000000-0005-0000-0000-000091080000}"/>
    <cellStyle name="Input 3 4 11 3" xfId="5252" xr:uid="{00000000-0005-0000-0000-000092080000}"/>
    <cellStyle name="Input 3 4 12" xfId="2657" xr:uid="{00000000-0005-0000-0000-000093080000}"/>
    <cellStyle name="Input 3 4 13" xfId="2607" xr:uid="{00000000-0005-0000-0000-000094080000}"/>
    <cellStyle name="Input 3 4 2" xfId="397" xr:uid="{00000000-0005-0000-0000-000095080000}"/>
    <cellStyle name="Input 3 4 2 10" xfId="4955" xr:uid="{00000000-0005-0000-0000-000096080000}"/>
    <cellStyle name="Input 3 4 2 2" xfId="921" xr:uid="{00000000-0005-0000-0000-000097080000}"/>
    <cellStyle name="Input 3 4 2 2 2" xfId="3229" xr:uid="{00000000-0005-0000-0000-000098080000}"/>
    <cellStyle name="Input 3 4 2 2 3" xfId="5431" xr:uid="{00000000-0005-0000-0000-000099080000}"/>
    <cellStyle name="Input 3 4 2 3" xfId="1214" xr:uid="{00000000-0005-0000-0000-00009A080000}"/>
    <cellStyle name="Input 3 4 2 3 2" xfId="3520" xr:uid="{00000000-0005-0000-0000-00009B080000}"/>
    <cellStyle name="Input 3 4 2 3 3" xfId="5722" xr:uid="{00000000-0005-0000-0000-00009C080000}"/>
    <cellStyle name="Input 3 4 2 4" xfId="1466" xr:uid="{00000000-0005-0000-0000-00009D080000}"/>
    <cellStyle name="Input 3 4 2 4 2" xfId="3772" xr:uid="{00000000-0005-0000-0000-00009E080000}"/>
    <cellStyle name="Input 3 4 2 4 3" xfId="5974" xr:uid="{00000000-0005-0000-0000-00009F080000}"/>
    <cellStyle name="Input 3 4 2 5" xfId="1714" xr:uid="{00000000-0005-0000-0000-0000A0080000}"/>
    <cellStyle name="Input 3 4 2 5 2" xfId="4020" xr:uid="{00000000-0005-0000-0000-0000A1080000}"/>
    <cellStyle name="Input 3 4 2 5 3" xfId="6222" xr:uid="{00000000-0005-0000-0000-0000A2080000}"/>
    <cellStyle name="Input 3 4 2 6" xfId="1955" xr:uid="{00000000-0005-0000-0000-0000A3080000}"/>
    <cellStyle name="Input 3 4 2 6 2" xfId="4261" xr:uid="{00000000-0005-0000-0000-0000A4080000}"/>
    <cellStyle name="Input 3 4 2 6 3" xfId="6463" xr:uid="{00000000-0005-0000-0000-0000A5080000}"/>
    <cellStyle name="Input 3 4 2 7" xfId="2184" xr:uid="{00000000-0005-0000-0000-0000A6080000}"/>
    <cellStyle name="Input 3 4 2 7 2" xfId="4490" xr:uid="{00000000-0005-0000-0000-0000A7080000}"/>
    <cellStyle name="Input 3 4 2 7 3" xfId="6692" xr:uid="{00000000-0005-0000-0000-0000A8080000}"/>
    <cellStyle name="Input 3 4 2 8" xfId="2409" xr:uid="{00000000-0005-0000-0000-0000A9080000}"/>
    <cellStyle name="Input 3 4 2 8 2" xfId="4715" xr:uid="{00000000-0005-0000-0000-0000AA080000}"/>
    <cellStyle name="Input 3 4 2 8 3" xfId="6917" xr:uid="{00000000-0005-0000-0000-0000AB080000}"/>
    <cellStyle name="Input 3 4 2 9" xfId="2746" xr:uid="{00000000-0005-0000-0000-0000AC080000}"/>
    <cellStyle name="Input 3 4 3" xfId="466" xr:uid="{00000000-0005-0000-0000-0000AD080000}"/>
    <cellStyle name="Input 3 4 3 10" xfId="5024" xr:uid="{00000000-0005-0000-0000-0000AE080000}"/>
    <cellStyle name="Input 3 4 3 2" xfId="990" xr:uid="{00000000-0005-0000-0000-0000AF080000}"/>
    <cellStyle name="Input 3 4 3 2 2" xfId="3298" xr:uid="{00000000-0005-0000-0000-0000B0080000}"/>
    <cellStyle name="Input 3 4 3 2 3" xfId="5500" xr:uid="{00000000-0005-0000-0000-0000B1080000}"/>
    <cellStyle name="Input 3 4 3 3" xfId="1283" xr:uid="{00000000-0005-0000-0000-0000B2080000}"/>
    <cellStyle name="Input 3 4 3 3 2" xfId="3589" xr:uid="{00000000-0005-0000-0000-0000B3080000}"/>
    <cellStyle name="Input 3 4 3 3 3" xfId="5791" xr:uid="{00000000-0005-0000-0000-0000B4080000}"/>
    <cellStyle name="Input 3 4 3 4" xfId="1535" xr:uid="{00000000-0005-0000-0000-0000B5080000}"/>
    <cellStyle name="Input 3 4 3 4 2" xfId="3841" xr:uid="{00000000-0005-0000-0000-0000B6080000}"/>
    <cellStyle name="Input 3 4 3 4 3" xfId="6043" xr:uid="{00000000-0005-0000-0000-0000B7080000}"/>
    <cellStyle name="Input 3 4 3 5" xfId="1783" xr:uid="{00000000-0005-0000-0000-0000B8080000}"/>
    <cellStyle name="Input 3 4 3 5 2" xfId="4089" xr:uid="{00000000-0005-0000-0000-0000B9080000}"/>
    <cellStyle name="Input 3 4 3 5 3" xfId="6291" xr:uid="{00000000-0005-0000-0000-0000BA080000}"/>
    <cellStyle name="Input 3 4 3 6" xfId="2024" xr:uid="{00000000-0005-0000-0000-0000BB080000}"/>
    <cellStyle name="Input 3 4 3 6 2" xfId="4330" xr:uid="{00000000-0005-0000-0000-0000BC080000}"/>
    <cellStyle name="Input 3 4 3 6 3" xfId="6532" xr:uid="{00000000-0005-0000-0000-0000BD080000}"/>
    <cellStyle name="Input 3 4 3 7" xfId="2253" xr:uid="{00000000-0005-0000-0000-0000BE080000}"/>
    <cellStyle name="Input 3 4 3 7 2" xfId="4559" xr:uid="{00000000-0005-0000-0000-0000BF080000}"/>
    <cellStyle name="Input 3 4 3 7 3" xfId="6761" xr:uid="{00000000-0005-0000-0000-0000C0080000}"/>
    <cellStyle name="Input 3 4 3 8" xfId="2478" xr:uid="{00000000-0005-0000-0000-0000C1080000}"/>
    <cellStyle name="Input 3 4 3 8 2" xfId="4784" xr:uid="{00000000-0005-0000-0000-0000C2080000}"/>
    <cellStyle name="Input 3 4 3 8 3" xfId="6986" xr:uid="{00000000-0005-0000-0000-0000C3080000}"/>
    <cellStyle name="Input 3 4 3 9" xfId="2815" xr:uid="{00000000-0005-0000-0000-0000C4080000}"/>
    <cellStyle name="Input 3 4 4" xfId="530" xr:uid="{00000000-0005-0000-0000-0000C5080000}"/>
    <cellStyle name="Input 3 4 4 10" xfId="5088" xr:uid="{00000000-0005-0000-0000-0000C6080000}"/>
    <cellStyle name="Input 3 4 4 2" xfId="1054" xr:uid="{00000000-0005-0000-0000-0000C7080000}"/>
    <cellStyle name="Input 3 4 4 2 2" xfId="3362" xr:uid="{00000000-0005-0000-0000-0000C8080000}"/>
    <cellStyle name="Input 3 4 4 2 3" xfId="5564" xr:uid="{00000000-0005-0000-0000-0000C9080000}"/>
    <cellStyle name="Input 3 4 4 3" xfId="1347" xr:uid="{00000000-0005-0000-0000-0000CA080000}"/>
    <cellStyle name="Input 3 4 4 3 2" xfId="3653" xr:uid="{00000000-0005-0000-0000-0000CB080000}"/>
    <cellStyle name="Input 3 4 4 3 3" xfId="5855" xr:uid="{00000000-0005-0000-0000-0000CC080000}"/>
    <cellStyle name="Input 3 4 4 4" xfId="1599" xr:uid="{00000000-0005-0000-0000-0000CD080000}"/>
    <cellStyle name="Input 3 4 4 4 2" xfId="3905" xr:uid="{00000000-0005-0000-0000-0000CE080000}"/>
    <cellStyle name="Input 3 4 4 4 3" xfId="6107" xr:uid="{00000000-0005-0000-0000-0000CF080000}"/>
    <cellStyle name="Input 3 4 4 5" xfId="1847" xr:uid="{00000000-0005-0000-0000-0000D0080000}"/>
    <cellStyle name="Input 3 4 4 5 2" xfId="4153" xr:uid="{00000000-0005-0000-0000-0000D1080000}"/>
    <cellStyle name="Input 3 4 4 5 3" xfId="6355" xr:uid="{00000000-0005-0000-0000-0000D2080000}"/>
    <cellStyle name="Input 3 4 4 6" xfId="2088" xr:uid="{00000000-0005-0000-0000-0000D3080000}"/>
    <cellStyle name="Input 3 4 4 6 2" xfId="4394" xr:uid="{00000000-0005-0000-0000-0000D4080000}"/>
    <cellStyle name="Input 3 4 4 6 3" xfId="6596" xr:uid="{00000000-0005-0000-0000-0000D5080000}"/>
    <cellStyle name="Input 3 4 4 7" xfId="2317" xr:uid="{00000000-0005-0000-0000-0000D6080000}"/>
    <cellStyle name="Input 3 4 4 7 2" xfId="4623" xr:uid="{00000000-0005-0000-0000-0000D7080000}"/>
    <cellStyle name="Input 3 4 4 7 3" xfId="6825" xr:uid="{00000000-0005-0000-0000-0000D8080000}"/>
    <cellStyle name="Input 3 4 4 8" xfId="2542" xr:uid="{00000000-0005-0000-0000-0000D9080000}"/>
    <cellStyle name="Input 3 4 4 8 2" xfId="4848" xr:uid="{00000000-0005-0000-0000-0000DA080000}"/>
    <cellStyle name="Input 3 4 4 8 3" xfId="7050" xr:uid="{00000000-0005-0000-0000-0000DB080000}"/>
    <cellStyle name="Input 3 4 4 9" xfId="2879" xr:uid="{00000000-0005-0000-0000-0000DC080000}"/>
    <cellStyle name="Input 3 4 5" xfId="835" xr:uid="{00000000-0005-0000-0000-0000DD080000}"/>
    <cellStyle name="Input 3 4 5 2" xfId="3147" xr:uid="{00000000-0005-0000-0000-0000DE080000}"/>
    <cellStyle name="Input 3 4 5 3" xfId="5349" xr:uid="{00000000-0005-0000-0000-0000DF080000}"/>
    <cellStyle name="Input 3 4 6" xfId="637" xr:uid="{00000000-0005-0000-0000-0000E0080000}"/>
    <cellStyle name="Input 3 4 6 2" xfId="2951" xr:uid="{00000000-0005-0000-0000-0000E1080000}"/>
    <cellStyle name="Input 3 4 6 3" xfId="5153" xr:uid="{00000000-0005-0000-0000-0000E2080000}"/>
    <cellStyle name="Input 3 4 7" xfId="766" xr:uid="{00000000-0005-0000-0000-0000E3080000}"/>
    <cellStyle name="Input 3 4 7 2" xfId="3080" xr:uid="{00000000-0005-0000-0000-0000E4080000}"/>
    <cellStyle name="Input 3 4 7 3" xfId="5282" xr:uid="{00000000-0005-0000-0000-0000E5080000}"/>
    <cellStyle name="Input 3 4 8" xfId="1142" xr:uid="{00000000-0005-0000-0000-0000E6080000}"/>
    <cellStyle name="Input 3 4 8 2" xfId="3450" xr:uid="{00000000-0005-0000-0000-0000E7080000}"/>
    <cellStyle name="Input 3 4 8 3" xfId="5652" xr:uid="{00000000-0005-0000-0000-0000E8080000}"/>
    <cellStyle name="Input 3 4 9" xfId="822" xr:uid="{00000000-0005-0000-0000-0000E9080000}"/>
    <cellStyle name="Input 3 4 9 2" xfId="3135" xr:uid="{00000000-0005-0000-0000-0000EA080000}"/>
    <cellStyle name="Input 3 4 9 3" xfId="5337" xr:uid="{00000000-0005-0000-0000-0000EB080000}"/>
    <cellStyle name="Input 3 5" xfId="781" xr:uid="{00000000-0005-0000-0000-0000EC080000}"/>
    <cellStyle name="Input 3 5 2" xfId="3095" xr:uid="{00000000-0005-0000-0000-0000ED080000}"/>
    <cellStyle name="Input 3 5 3" xfId="5297" xr:uid="{00000000-0005-0000-0000-0000EE080000}"/>
    <cellStyle name="Input 4" xfId="232" xr:uid="{00000000-0005-0000-0000-0000EF080000}"/>
    <cellStyle name="Input 4 2" xfId="349" xr:uid="{00000000-0005-0000-0000-0000F0080000}"/>
    <cellStyle name="Input 4 2 10" xfId="1412" xr:uid="{00000000-0005-0000-0000-0000F1080000}"/>
    <cellStyle name="Input 4 2 10 2" xfId="3718" xr:uid="{00000000-0005-0000-0000-0000F2080000}"/>
    <cellStyle name="Input 4 2 10 3" xfId="5920" xr:uid="{00000000-0005-0000-0000-0000F3080000}"/>
    <cellStyle name="Input 4 2 11" xfId="1141" xr:uid="{00000000-0005-0000-0000-0000F4080000}"/>
    <cellStyle name="Input 4 2 11 2" xfId="3449" xr:uid="{00000000-0005-0000-0000-0000F5080000}"/>
    <cellStyle name="Input 4 2 11 3" xfId="5651" xr:uid="{00000000-0005-0000-0000-0000F6080000}"/>
    <cellStyle name="Input 4 2 12" xfId="2700" xr:uid="{00000000-0005-0000-0000-0000F7080000}"/>
    <cellStyle name="Input 4 2 13" xfId="4924" xr:uid="{00000000-0005-0000-0000-0000F8080000}"/>
    <cellStyle name="Input 4 2 2" xfId="440" xr:uid="{00000000-0005-0000-0000-0000F9080000}"/>
    <cellStyle name="Input 4 2 2 10" xfId="4998" xr:uid="{00000000-0005-0000-0000-0000FA080000}"/>
    <cellStyle name="Input 4 2 2 2" xfId="964" xr:uid="{00000000-0005-0000-0000-0000FB080000}"/>
    <cellStyle name="Input 4 2 2 2 2" xfId="3272" xr:uid="{00000000-0005-0000-0000-0000FC080000}"/>
    <cellStyle name="Input 4 2 2 2 3" xfId="5474" xr:uid="{00000000-0005-0000-0000-0000FD080000}"/>
    <cellStyle name="Input 4 2 2 3" xfId="1257" xr:uid="{00000000-0005-0000-0000-0000FE080000}"/>
    <cellStyle name="Input 4 2 2 3 2" xfId="3563" xr:uid="{00000000-0005-0000-0000-0000FF080000}"/>
    <cellStyle name="Input 4 2 2 3 3" xfId="5765" xr:uid="{00000000-0005-0000-0000-000000090000}"/>
    <cellStyle name="Input 4 2 2 4" xfId="1509" xr:uid="{00000000-0005-0000-0000-000001090000}"/>
    <cellStyle name="Input 4 2 2 4 2" xfId="3815" xr:uid="{00000000-0005-0000-0000-000002090000}"/>
    <cellStyle name="Input 4 2 2 4 3" xfId="6017" xr:uid="{00000000-0005-0000-0000-000003090000}"/>
    <cellStyle name="Input 4 2 2 5" xfId="1757" xr:uid="{00000000-0005-0000-0000-000004090000}"/>
    <cellStyle name="Input 4 2 2 5 2" xfId="4063" xr:uid="{00000000-0005-0000-0000-000005090000}"/>
    <cellStyle name="Input 4 2 2 5 3" xfId="6265" xr:uid="{00000000-0005-0000-0000-000006090000}"/>
    <cellStyle name="Input 4 2 2 6" xfId="1998" xr:uid="{00000000-0005-0000-0000-000007090000}"/>
    <cellStyle name="Input 4 2 2 6 2" xfId="4304" xr:uid="{00000000-0005-0000-0000-000008090000}"/>
    <cellStyle name="Input 4 2 2 6 3" xfId="6506" xr:uid="{00000000-0005-0000-0000-000009090000}"/>
    <cellStyle name="Input 4 2 2 7" xfId="2227" xr:uid="{00000000-0005-0000-0000-00000A090000}"/>
    <cellStyle name="Input 4 2 2 7 2" xfId="4533" xr:uid="{00000000-0005-0000-0000-00000B090000}"/>
    <cellStyle name="Input 4 2 2 7 3" xfId="6735" xr:uid="{00000000-0005-0000-0000-00000C090000}"/>
    <cellStyle name="Input 4 2 2 8" xfId="2452" xr:uid="{00000000-0005-0000-0000-00000D090000}"/>
    <cellStyle name="Input 4 2 2 8 2" xfId="4758" xr:uid="{00000000-0005-0000-0000-00000E090000}"/>
    <cellStyle name="Input 4 2 2 8 3" xfId="6960" xr:uid="{00000000-0005-0000-0000-00000F090000}"/>
    <cellStyle name="Input 4 2 2 9" xfId="2789" xr:uid="{00000000-0005-0000-0000-000010090000}"/>
    <cellStyle name="Input 4 2 3" xfId="509" xr:uid="{00000000-0005-0000-0000-000011090000}"/>
    <cellStyle name="Input 4 2 3 10" xfId="5067" xr:uid="{00000000-0005-0000-0000-000012090000}"/>
    <cellStyle name="Input 4 2 3 2" xfId="1033" xr:uid="{00000000-0005-0000-0000-000013090000}"/>
    <cellStyle name="Input 4 2 3 2 2" xfId="3341" xr:uid="{00000000-0005-0000-0000-000014090000}"/>
    <cellStyle name="Input 4 2 3 2 3" xfId="5543" xr:uid="{00000000-0005-0000-0000-000015090000}"/>
    <cellStyle name="Input 4 2 3 3" xfId="1326" xr:uid="{00000000-0005-0000-0000-000016090000}"/>
    <cellStyle name="Input 4 2 3 3 2" xfId="3632" xr:uid="{00000000-0005-0000-0000-000017090000}"/>
    <cellStyle name="Input 4 2 3 3 3" xfId="5834" xr:uid="{00000000-0005-0000-0000-000018090000}"/>
    <cellStyle name="Input 4 2 3 4" xfId="1578" xr:uid="{00000000-0005-0000-0000-000019090000}"/>
    <cellStyle name="Input 4 2 3 4 2" xfId="3884" xr:uid="{00000000-0005-0000-0000-00001A090000}"/>
    <cellStyle name="Input 4 2 3 4 3" xfId="6086" xr:uid="{00000000-0005-0000-0000-00001B090000}"/>
    <cellStyle name="Input 4 2 3 5" xfId="1826" xr:uid="{00000000-0005-0000-0000-00001C090000}"/>
    <cellStyle name="Input 4 2 3 5 2" xfId="4132" xr:uid="{00000000-0005-0000-0000-00001D090000}"/>
    <cellStyle name="Input 4 2 3 5 3" xfId="6334" xr:uid="{00000000-0005-0000-0000-00001E090000}"/>
    <cellStyle name="Input 4 2 3 6" xfId="2067" xr:uid="{00000000-0005-0000-0000-00001F090000}"/>
    <cellStyle name="Input 4 2 3 6 2" xfId="4373" xr:uid="{00000000-0005-0000-0000-000020090000}"/>
    <cellStyle name="Input 4 2 3 6 3" xfId="6575" xr:uid="{00000000-0005-0000-0000-000021090000}"/>
    <cellStyle name="Input 4 2 3 7" xfId="2296" xr:uid="{00000000-0005-0000-0000-000022090000}"/>
    <cellStyle name="Input 4 2 3 7 2" xfId="4602" xr:uid="{00000000-0005-0000-0000-000023090000}"/>
    <cellStyle name="Input 4 2 3 7 3" xfId="6804" xr:uid="{00000000-0005-0000-0000-000024090000}"/>
    <cellStyle name="Input 4 2 3 8" xfId="2521" xr:uid="{00000000-0005-0000-0000-000025090000}"/>
    <cellStyle name="Input 4 2 3 8 2" xfId="4827" xr:uid="{00000000-0005-0000-0000-000026090000}"/>
    <cellStyle name="Input 4 2 3 8 3" xfId="7029" xr:uid="{00000000-0005-0000-0000-000027090000}"/>
    <cellStyle name="Input 4 2 3 9" xfId="2858" xr:uid="{00000000-0005-0000-0000-000028090000}"/>
    <cellStyle name="Input 4 2 4" xfId="573" xr:uid="{00000000-0005-0000-0000-000029090000}"/>
    <cellStyle name="Input 4 2 4 10" xfId="5131" xr:uid="{00000000-0005-0000-0000-00002A090000}"/>
    <cellStyle name="Input 4 2 4 2" xfId="1097" xr:uid="{00000000-0005-0000-0000-00002B090000}"/>
    <cellStyle name="Input 4 2 4 2 2" xfId="3405" xr:uid="{00000000-0005-0000-0000-00002C090000}"/>
    <cellStyle name="Input 4 2 4 2 3" xfId="5607" xr:uid="{00000000-0005-0000-0000-00002D090000}"/>
    <cellStyle name="Input 4 2 4 3" xfId="1390" xr:uid="{00000000-0005-0000-0000-00002E090000}"/>
    <cellStyle name="Input 4 2 4 3 2" xfId="3696" xr:uid="{00000000-0005-0000-0000-00002F090000}"/>
    <cellStyle name="Input 4 2 4 3 3" xfId="5898" xr:uid="{00000000-0005-0000-0000-000030090000}"/>
    <cellStyle name="Input 4 2 4 4" xfId="1642" xr:uid="{00000000-0005-0000-0000-000031090000}"/>
    <cellStyle name="Input 4 2 4 4 2" xfId="3948" xr:uid="{00000000-0005-0000-0000-000032090000}"/>
    <cellStyle name="Input 4 2 4 4 3" xfId="6150" xr:uid="{00000000-0005-0000-0000-000033090000}"/>
    <cellStyle name="Input 4 2 4 5" xfId="1890" xr:uid="{00000000-0005-0000-0000-000034090000}"/>
    <cellStyle name="Input 4 2 4 5 2" xfId="4196" xr:uid="{00000000-0005-0000-0000-000035090000}"/>
    <cellStyle name="Input 4 2 4 5 3" xfId="6398" xr:uid="{00000000-0005-0000-0000-000036090000}"/>
    <cellStyle name="Input 4 2 4 6" xfId="2131" xr:uid="{00000000-0005-0000-0000-000037090000}"/>
    <cellStyle name="Input 4 2 4 6 2" xfId="4437" xr:uid="{00000000-0005-0000-0000-000038090000}"/>
    <cellStyle name="Input 4 2 4 6 3" xfId="6639" xr:uid="{00000000-0005-0000-0000-000039090000}"/>
    <cellStyle name="Input 4 2 4 7" xfId="2360" xr:uid="{00000000-0005-0000-0000-00003A090000}"/>
    <cellStyle name="Input 4 2 4 7 2" xfId="4666" xr:uid="{00000000-0005-0000-0000-00003B090000}"/>
    <cellStyle name="Input 4 2 4 7 3" xfId="6868" xr:uid="{00000000-0005-0000-0000-00003C090000}"/>
    <cellStyle name="Input 4 2 4 8" xfId="2585" xr:uid="{00000000-0005-0000-0000-00003D090000}"/>
    <cellStyle name="Input 4 2 4 8 2" xfId="4891" xr:uid="{00000000-0005-0000-0000-00003E090000}"/>
    <cellStyle name="Input 4 2 4 8 3" xfId="7093" xr:uid="{00000000-0005-0000-0000-00003F090000}"/>
    <cellStyle name="Input 4 2 4 9" xfId="2922" xr:uid="{00000000-0005-0000-0000-000040090000}"/>
    <cellStyle name="Input 4 2 5" xfId="880" xr:uid="{00000000-0005-0000-0000-000041090000}"/>
    <cellStyle name="Input 4 2 5 2" xfId="3190" xr:uid="{00000000-0005-0000-0000-000042090000}"/>
    <cellStyle name="Input 4 2 5 3" xfId="5392" xr:uid="{00000000-0005-0000-0000-000043090000}"/>
    <cellStyle name="Input 4 2 6" xfId="1174" xr:uid="{00000000-0005-0000-0000-000044090000}"/>
    <cellStyle name="Input 4 2 6 2" xfId="3480" xr:uid="{00000000-0005-0000-0000-000045090000}"/>
    <cellStyle name="Input 4 2 6 3" xfId="5682" xr:uid="{00000000-0005-0000-0000-000046090000}"/>
    <cellStyle name="Input 4 2 7" xfId="1420" xr:uid="{00000000-0005-0000-0000-000047090000}"/>
    <cellStyle name="Input 4 2 7 2" xfId="3726" xr:uid="{00000000-0005-0000-0000-000048090000}"/>
    <cellStyle name="Input 4 2 7 3" xfId="5928" xr:uid="{00000000-0005-0000-0000-000049090000}"/>
    <cellStyle name="Input 4 2 8" xfId="665" xr:uid="{00000000-0005-0000-0000-00004A090000}"/>
    <cellStyle name="Input 4 2 8 2" xfId="2979" xr:uid="{00000000-0005-0000-0000-00004B090000}"/>
    <cellStyle name="Input 4 2 8 3" xfId="5181" xr:uid="{00000000-0005-0000-0000-00004C090000}"/>
    <cellStyle name="Input 4 2 9" xfId="1427" xr:uid="{00000000-0005-0000-0000-00004D090000}"/>
    <cellStyle name="Input 4 2 9 2" xfId="3733" xr:uid="{00000000-0005-0000-0000-00004E090000}"/>
    <cellStyle name="Input 4 2 9 3" xfId="5935" xr:uid="{00000000-0005-0000-0000-00004F090000}"/>
    <cellStyle name="Input 4 3" xfId="304" xr:uid="{00000000-0005-0000-0000-000050090000}"/>
    <cellStyle name="Input 4 3 10" xfId="1909" xr:uid="{00000000-0005-0000-0000-000051090000}"/>
    <cellStyle name="Input 4 3 10 2" xfId="4215" xr:uid="{00000000-0005-0000-0000-000052090000}"/>
    <cellStyle name="Input 4 3 10 3" xfId="6417" xr:uid="{00000000-0005-0000-0000-000053090000}"/>
    <cellStyle name="Input 4 3 11" xfId="2150" xr:uid="{00000000-0005-0000-0000-000054090000}"/>
    <cellStyle name="Input 4 3 11 2" xfId="4456" xr:uid="{00000000-0005-0000-0000-000055090000}"/>
    <cellStyle name="Input 4 3 11 3" xfId="6658" xr:uid="{00000000-0005-0000-0000-000056090000}"/>
    <cellStyle name="Input 4 3 12" xfId="2658" xr:uid="{00000000-0005-0000-0000-000057090000}"/>
    <cellStyle name="Input 4 3 13" xfId="2945" xr:uid="{00000000-0005-0000-0000-000058090000}"/>
    <cellStyle name="Input 4 3 2" xfId="398" xr:uid="{00000000-0005-0000-0000-000059090000}"/>
    <cellStyle name="Input 4 3 2 10" xfId="4956" xr:uid="{00000000-0005-0000-0000-00005A090000}"/>
    <cellStyle name="Input 4 3 2 2" xfId="922" xr:uid="{00000000-0005-0000-0000-00005B090000}"/>
    <cellStyle name="Input 4 3 2 2 2" xfId="3230" xr:uid="{00000000-0005-0000-0000-00005C090000}"/>
    <cellStyle name="Input 4 3 2 2 3" xfId="5432" xr:uid="{00000000-0005-0000-0000-00005D090000}"/>
    <cellStyle name="Input 4 3 2 3" xfId="1215" xr:uid="{00000000-0005-0000-0000-00005E090000}"/>
    <cellStyle name="Input 4 3 2 3 2" xfId="3521" xr:uid="{00000000-0005-0000-0000-00005F090000}"/>
    <cellStyle name="Input 4 3 2 3 3" xfId="5723" xr:uid="{00000000-0005-0000-0000-000060090000}"/>
    <cellStyle name="Input 4 3 2 4" xfId="1467" xr:uid="{00000000-0005-0000-0000-000061090000}"/>
    <cellStyle name="Input 4 3 2 4 2" xfId="3773" xr:uid="{00000000-0005-0000-0000-000062090000}"/>
    <cellStyle name="Input 4 3 2 4 3" xfId="5975" xr:uid="{00000000-0005-0000-0000-000063090000}"/>
    <cellStyle name="Input 4 3 2 5" xfId="1715" xr:uid="{00000000-0005-0000-0000-000064090000}"/>
    <cellStyle name="Input 4 3 2 5 2" xfId="4021" xr:uid="{00000000-0005-0000-0000-000065090000}"/>
    <cellStyle name="Input 4 3 2 5 3" xfId="6223" xr:uid="{00000000-0005-0000-0000-000066090000}"/>
    <cellStyle name="Input 4 3 2 6" xfId="1956" xr:uid="{00000000-0005-0000-0000-000067090000}"/>
    <cellStyle name="Input 4 3 2 6 2" xfId="4262" xr:uid="{00000000-0005-0000-0000-000068090000}"/>
    <cellStyle name="Input 4 3 2 6 3" xfId="6464" xr:uid="{00000000-0005-0000-0000-000069090000}"/>
    <cellStyle name="Input 4 3 2 7" xfId="2185" xr:uid="{00000000-0005-0000-0000-00006A090000}"/>
    <cellStyle name="Input 4 3 2 7 2" xfId="4491" xr:uid="{00000000-0005-0000-0000-00006B090000}"/>
    <cellStyle name="Input 4 3 2 7 3" xfId="6693" xr:uid="{00000000-0005-0000-0000-00006C090000}"/>
    <cellStyle name="Input 4 3 2 8" xfId="2410" xr:uid="{00000000-0005-0000-0000-00006D090000}"/>
    <cellStyle name="Input 4 3 2 8 2" xfId="4716" xr:uid="{00000000-0005-0000-0000-00006E090000}"/>
    <cellStyle name="Input 4 3 2 8 3" xfId="6918" xr:uid="{00000000-0005-0000-0000-00006F090000}"/>
    <cellStyle name="Input 4 3 2 9" xfId="2747" xr:uid="{00000000-0005-0000-0000-000070090000}"/>
    <cellStyle name="Input 4 3 3" xfId="467" xr:uid="{00000000-0005-0000-0000-000071090000}"/>
    <cellStyle name="Input 4 3 3 10" xfId="5025" xr:uid="{00000000-0005-0000-0000-000072090000}"/>
    <cellStyle name="Input 4 3 3 2" xfId="991" xr:uid="{00000000-0005-0000-0000-000073090000}"/>
    <cellStyle name="Input 4 3 3 2 2" xfId="3299" xr:uid="{00000000-0005-0000-0000-000074090000}"/>
    <cellStyle name="Input 4 3 3 2 3" xfId="5501" xr:uid="{00000000-0005-0000-0000-000075090000}"/>
    <cellStyle name="Input 4 3 3 3" xfId="1284" xr:uid="{00000000-0005-0000-0000-000076090000}"/>
    <cellStyle name="Input 4 3 3 3 2" xfId="3590" xr:uid="{00000000-0005-0000-0000-000077090000}"/>
    <cellStyle name="Input 4 3 3 3 3" xfId="5792" xr:uid="{00000000-0005-0000-0000-000078090000}"/>
    <cellStyle name="Input 4 3 3 4" xfId="1536" xr:uid="{00000000-0005-0000-0000-000079090000}"/>
    <cellStyle name="Input 4 3 3 4 2" xfId="3842" xr:uid="{00000000-0005-0000-0000-00007A090000}"/>
    <cellStyle name="Input 4 3 3 4 3" xfId="6044" xr:uid="{00000000-0005-0000-0000-00007B090000}"/>
    <cellStyle name="Input 4 3 3 5" xfId="1784" xr:uid="{00000000-0005-0000-0000-00007C090000}"/>
    <cellStyle name="Input 4 3 3 5 2" xfId="4090" xr:uid="{00000000-0005-0000-0000-00007D090000}"/>
    <cellStyle name="Input 4 3 3 5 3" xfId="6292" xr:uid="{00000000-0005-0000-0000-00007E090000}"/>
    <cellStyle name="Input 4 3 3 6" xfId="2025" xr:uid="{00000000-0005-0000-0000-00007F090000}"/>
    <cellStyle name="Input 4 3 3 6 2" xfId="4331" xr:uid="{00000000-0005-0000-0000-000080090000}"/>
    <cellStyle name="Input 4 3 3 6 3" xfId="6533" xr:uid="{00000000-0005-0000-0000-000081090000}"/>
    <cellStyle name="Input 4 3 3 7" xfId="2254" xr:uid="{00000000-0005-0000-0000-000082090000}"/>
    <cellStyle name="Input 4 3 3 7 2" xfId="4560" xr:uid="{00000000-0005-0000-0000-000083090000}"/>
    <cellStyle name="Input 4 3 3 7 3" xfId="6762" xr:uid="{00000000-0005-0000-0000-000084090000}"/>
    <cellStyle name="Input 4 3 3 8" xfId="2479" xr:uid="{00000000-0005-0000-0000-000085090000}"/>
    <cellStyle name="Input 4 3 3 8 2" xfId="4785" xr:uid="{00000000-0005-0000-0000-000086090000}"/>
    <cellStyle name="Input 4 3 3 8 3" xfId="6987" xr:uid="{00000000-0005-0000-0000-000087090000}"/>
    <cellStyle name="Input 4 3 3 9" xfId="2816" xr:uid="{00000000-0005-0000-0000-000088090000}"/>
    <cellStyle name="Input 4 3 4" xfId="531" xr:uid="{00000000-0005-0000-0000-000089090000}"/>
    <cellStyle name="Input 4 3 4 10" xfId="5089" xr:uid="{00000000-0005-0000-0000-00008A090000}"/>
    <cellStyle name="Input 4 3 4 2" xfId="1055" xr:uid="{00000000-0005-0000-0000-00008B090000}"/>
    <cellStyle name="Input 4 3 4 2 2" xfId="3363" xr:uid="{00000000-0005-0000-0000-00008C090000}"/>
    <cellStyle name="Input 4 3 4 2 3" xfId="5565" xr:uid="{00000000-0005-0000-0000-00008D090000}"/>
    <cellStyle name="Input 4 3 4 3" xfId="1348" xr:uid="{00000000-0005-0000-0000-00008E090000}"/>
    <cellStyle name="Input 4 3 4 3 2" xfId="3654" xr:uid="{00000000-0005-0000-0000-00008F090000}"/>
    <cellStyle name="Input 4 3 4 3 3" xfId="5856" xr:uid="{00000000-0005-0000-0000-000090090000}"/>
    <cellStyle name="Input 4 3 4 4" xfId="1600" xr:uid="{00000000-0005-0000-0000-000091090000}"/>
    <cellStyle name="Input 4 3 4 4 2" xfId="3906" xr:uid="{00000000-0005-0000-0000-000092090000}"/>
    <cellStyle name="Input 4 3 4 4 3" xfId="6108" xr:uid="{00000000-0005-0000-0000-000093090000}"/>
    <cellStyle name="Input 4 3 4 5" xfId="1848" xr:uid="{00000000-0005-0000-0000-000094090000}"/>
    <cellStyle name="Input 4 3 4 5 2" xfId="4154" xr:uid="{00000000-0005-0000-0000-000095090000}"/>
    <cellStyle name="Input 4 3 4 5 3" xfId="6356" xr:uid="{00000000-0005-0000-0000-000096090000}"/>
    <cellStyle name="Input 4 3 4 6" xfId="2089" xr:uid="{00000000-0005-0000-0000-000097090000}"/>
    <cellStyle name="Input 4 3 4 6 2" xfId="4395" xr:uid="{00000000-0005-0000-0000-000098090000}"/>
    <cellStyle name="Input 4 3 4 6 3" xfId="6597" xr:uid="{00000000-0005-0000-0000-000099090000}"/>
    <cellStyle name="Input 4 3 4 7" xfId="2318" xr:uid="{00000000-0005-0000-0000-00009A090000}"/>
    <cellStyle name="Input 4 3 4 7 2" xfId="4624" xr:uid="{00000000-0005-0000-0000-00009B090000}"/>
    <cellStyle name="Input 4 3 4 7 3" xfId="6826" xr:uid="{00000000-0005-0000-0000-00009C090000}"/>
    <cellStyle name="Input 4 3 4 8" xfId="2543" xr:uid="{00000000-0005-0000-0000-00009D090000}"/>
    <cellStyle name="Input 4 3 4 8 2" xfId="4849" xr:uid="{00000000-0005-0000-0000-00009E090000}"/>
    <cellStyle name="Input 4 3 4 8 3" xfId="7051" xr:uid="{00000000-0005-0000-0000-00009F090000}"/>
    <cellStyle name="Input 4 3 4 9" xfId="2880" xr:uid="{00000000-0005-0000-0000-0000A0090000}"/>
    <cellStyle name="Input 4 3 5" xfId="836" xr:uid="{00000000-0005-0000-0000-0000A1090000}"/>
    <cellStyle name="Input 4 3 5 2" xfId="3148" xr:uid="{00000000-0005-0000-0000-0000A2090000}"/>
    <cellStyle name="Input 4 3 5 3" xfId="5350" xr:uid="{00000000-0005-0000-0000-0000A3090000}"/>
    <cellStyle name="Input 4 3 6" xfId="1132" xr:uid="{00000000-0005-0000-0000-0000A4090000}"/>
    <cellStyle name="Input 4 3 6 2" xfId="3440" xr:uid="{00000000-0005-0000-0000-0000A5090000}"/>
    <cellStyle name="Input 4 3 6 3" xfId="5642" xr:uid="{00000000-0005-0000-0000-0000A6090000}"/>
    <cellStyle name="Input 4 3 7" xfId="767" xr:uid="{00000000-0005-0000-0000-0000A7090000}"/>
    <cellStyle name="Input 4 3 7 2" xfId="3081" xr:uid="{00000000-0005-0000-0000-0000A8090000}"/>
    <cellStyle name="Input 4 3 7 3" xfId="5283" xr:uid="{00000000-0005-0000-0000-0000A9090000}"/>
    <cellStyle name="Input 4 3 8" xfId="717" xr:uid="{00000000-0005-0000-0000-0000AA090000}"/>
    <cellStyle name="Input 4 3 8 2" xfId="3031" xr:uid="{00000000-0005-0000-0000-0000AB090000}"/>
    <cellStyle name="Input 4 3 8 3" xfId="5233" xr:uid="{00000000-0005-0000-0000-0000AC090000}"/>
    <cellStyle name="Input 4 3 9" xfId="1665" xr:uid="{00000000-0005-0000-0000-0000AD090000}"/>
    <cellStyle name="Input 4 3 9 2" xfId="3971" xr:uid="{00000000-0005-0000-0000-0000AE090000}"/>
    <cellStyle name="Input 4 3 9 3" xfId="6173" xr:uid="{00000000-0005-0000-0000-0000AF090000}"/>
    <cellStyle name="Input 4 4" xfId="782" xr:uid="{00000000-0005-0000-0000-0000B0090000}"/>
    <cellStyle name="Input 4 4 2" xfId="3096" xr:uid="{00000000-0005-0000-0000-0000B1090000}"/>
    <cellStyle name="Input 4 4 3" xfId="5298" xr:uid="{00000000-0005-0000-0000-0000B2090000}"/>
    <cellStyle name="Input 5" xfId="233" xr:uid="{00000000-0005-0000-0000-0000B3090000}"/>
    <cellStyle name="Input 5 2" xfId="350" xr:uid="{00000000-0005-0000-0000-0000B4090000}"/>
    <cellStyle name="Input 5 2 10" xfId="1450" xr:uid="{00000000-0005-0000-0000-0000B5090000}"/>
    <cellStyle name="Input 5 2 10 2" xfId="3756" xr:uid="{00000000-0005-0000-0000-0000B6090000}"/>
    <cellStyle name="Input 5 2 10 3" xfId="5958" xr:uid="{00000000-0005-0000-0000-0000B7090000}"/>
    <cellStyle name="Input 5 2 11" xfId="1698" xr:uid="{00000000-0005-0000-0000-0000B8090000}"/>
    <cellStyle name="Input 5 2 11 2" xfId="4004" xr:uid="{00000000-0005-0000-0000-0000B9090000}"/>
    <cellStyle name="Input 5 2 11 3" xfId="6206" xr:uid="{00000000-0005-0000-0000-0000BA090000}"/>
    <cellStyle name="Input 5 2 12" xfId="2701" xr:uid="{00000000-0005-0000-0000-0000BB090000}"/>
    <cellStyle name="Input 5 2 13" xfId="4925" xr:uid="{00000000-0005-0000-0000-0000BC090000}"/>
    <cellStyle name="Input 5 2 2" xfId="441" xr:uid="{00000000-0005-0000-0000-0000BD090000}"/>
    <cellStyle name="Input 5 2 2 10" xfId="4999" xr:uid="{00000000-0005-0000-0000-0000BE090000}"/>
    <cellStyle name="Input 5 2 2 2" xfId="965" xr:uid="{00000000-0005-0000-0000-0000BF090000}"/>
    <cellStyle name="Input 5 2 2 2 2" xfId="3273" xr:uid="{00000000-0005-0000-0000-0000C0090000}"/>
    <cellStyle name="Input 5 2 2 2 3" xfId="5475" xr:uid="{00000000-0005-0000-0000-0000C1090000}"/>
    <cellStyle name="Input 5 2 2 3" xfId="1258" xr:uid="{00000000-0005-0000-0000-0000C2090000}"/>
    <cellStyle name="Input 5 2 2 3 2" xfId="3564" xr:uid="{00000000-0005-0000-0000-0000C3090000}"/>
    <cellStyle name="Input 5 2 2 3 3" xfId="5766" xr:uid="{00000000-0005-0000-0000-0000C4090000}"/>
    <cellStyle name="Input 5 2 2 4" xfId="1510" xr:uid="{00000000-0005-0000-0000-0000C5090000}"/>
    <cellStyle name="Input 5 2 2 4 2" xfId="3816" xr:uid="{00000000-0005-0000-0000-0000C6090000}"/>
    <cellStyle name="Input 5 2 2 4 3" xfId="6018" xr:uid="{00000000-0005-0000-0000-0000C7090000}"/>
    <cellStyle name="Input 5 2 2 5" xfId="1758" xr:uid="{00000000-0005-0000-0000-0000C8090000}"/>
    <cellStyle name="Input 5 2 2 5 2" xfId="4064" xr:uid="{00000000-0005-0000-0000-0000C9090000}"/>
    <cellStyle name="Input 5 2 2 5 3" xfId="6266" xr:uid="{00000000-0005-0000-0000-0000CA090000}"/>
    <cellStyle name="Input 5 2 2 6" xfId="1999" xr:uid="{00000000-0005-0000-0000-0000CB090000}"/>
    <cellStyle name="Input 5 2 2 6 2" xfId="4305" xr:uid="{00000000-0005-0000-0000-0000CC090000}"/>
    <cellStyle name="Input 5 2 2 6 3" xfId="6507" xr:uid="{00000000-0005-0000-0000-0000CD090000}"/>
    <cellStyle name="Input 5 2 2 7" xfId="2228" xr:uid="{00000000-0005-0000-0000-0000CE090000}"/>
    <cellStyle name="Input 5 2 2 7 2" xfId="4534" xr:uid="{00000000-0005-0000-0000-0000CF090000}"/>
    <cellStyle name="Input 5 2 2 7 3" xfId="6736" xr:uid="{00000000-0005-0000-0000-0000D0090000}"/>
    <cellStyle name="Input 5 2 2 8" xfId="2453" xr:uid="{00000000-0005-0000-0000-0000D1090000}"/>
    <cellStyle name="Input 5 2 2 8 2" xfId="4759" xr:uid="{00000000-0005-0000-0000-0000D2090000}"/>
    <cellStyle name="Input 5 2 2 8 3" xfId="6961" xr:uid="{00000000-0005-0000-0000-0000D3090000}"/>
    <cellStyle name="Input 5 2 2 9" xfId="2790" xr:uid="{00000000-0005-0000-0000-0000D4090000}"/>
    <cellStyle name="Input 5 2 3" xfId="510" xr:uid="{00000000-0005-0000-0000-0000D5090000}"/>
    <cellStyle name="Input 5 2 3 10" xfId="5068" xr:uid="{00000000-0005-0000-0000-0000D6090000}"/>
    <cellStyle name="Input 5 2 3 2" xfId="1034" xr:uid="{00000000-0005-0000-0000-0000D7090000}"/>
    <cellStyle name="Input 5 2 3 2 2" xfId="3342" xr:uid="{00000000-0005-0000-0000-0000D8090000}"/>
    <cellStyle name="Input 5 2 3 2 3" xfId="5544" xr:uid="{00000000-0005-0000-0000-0000D9090000}"/>
    <cellStyle name="Input 5 2 3 3" xfId="1327" xr:uid="{00000000-0005-0000-0000-0000DA090000}"/>
    <cellStyle name="Input 5 2 3 3 2" xfId="3633" xr:uid="{00000000-0005-0000-0000-0000DB090000}"/>
    <cellStyle name="Input 5 2 3 3 3" xfId="5835" xr:uid="{00000000-0005-0000-0000-0000DC090000}"/>
    <cellStyle name="Input 5 2 3 4" xfId="1579" xr:uid="{00000000-0005-0000-0000-0000DD090000}"/>
    <cellStyle name="Input 5 2 3 4 2" xfId="3885" xr:uid="{00000000-0005-0000-0000-0000DE090000}"/>
    <cellStyle name="Input 5 2 3 4 3" xfId="6087" xr:uid="{00000000-0005-0000-0000-0000DF090000}"/>
    <cellStyle name="Input 5 2 3 5" xfId="1827" xr:uid="{00000000-0005-0000-0000-0000E0090000}"/>
    <cellStyle name="Input 5 2 3 5 2" xfId="4133" xr:uid="{00000000-0005-0000-0000-0000E1090000}"/>
    <cellStyle name="Input 5 2 3 5 3" xfId="6335" xr:uid="{00000000-0005-0000-0000-0000E2090000}"/>
    <cellStyle name="Input 5 2 3 6" xfId="2068" xr:uid="{00000000-0005-0000-0000-0000E3090000}"/>
    <cellStyle name="Input 5 2 3 6 2" xfId="4374" xr:uid="{00000000-0005-0000-0000-0000E4090000}"/>
    <cellStyle name="Input 5 2 3 6 3" xfId="6576" xr:uid="{00000000-0005-0000-0000-0000E5090000}"/>
    <cellStyle name="Input 5 2 3 7" xfId="2297" xr:uid="{00000000-0005-0000-0000-0000E6090000}"/>
    <cellStyle name="Input 5 2 3 7 2" xfId="4603" xr:uid="{00000000-0005-0000-0000-0000E7090000}"/>
    <cellStyle name="Input 5 2 3 7 3" xfId="6805" xr:uid="{00000000-0005-0000-0000-0000E8090000}"/>
    <cellStyle name="Input 5 2 3 8" xfId="2522" xr:uid="{00000000-0005-0000-0000-0000E9090000}"/>
    <cellStyle name="Input 5 2 3 8 2" xfId="4828" xr:uid="{00000000-0005-0000-0000-0000EA090000}"/>
    <cellStyle name="Input 5 2 3 8 3" xfId="7030" xr:uid="{00000000-0005-0000-0000-0000EB090000}"/>
    <cellStyle name="Input 5 2 3 9" xfId="2859" xr:uid="{00000000-0005-0000-0000-0000EC090000}"/>
    <cellStyle name="Input 5 2 4" xfId="574" xr:uid="{00000000-0005-0000-0000-0000ED090000}"/>
    <cellStyle name="Input 5 2 4 10" xfId="5132" xr:uid="{00000000-0005-0000-0000-0000EE090000}"/>
    <cellStyle name="Input 5 2 4 2" xfId="1098" xr:uid="{00000000-0005-0000-0000-0000EF090000}"/>
    <cellStyle name="Input 5 2 4 2 2" xfId="3406" xr:uid="{00000000-0005-0000-0000-0000F0090000}"/>
    <cellStyle name="Input 5 2 4 2 3" xfId="5608" xr:uid="{00000000-0005-0000-0000-0000F1090000}"/>
    <cellStyle name="Input 5 2 4 3" xfId="1391" xr:uid="{00000000-0005-0000-0000-0000F2090000}"/>
    <cellStyle name="Input 5 2 4 3 2" xfId="3697" xr:uid="{00000000-0005-0000-0000-0000F3090000}"/>
    <cellStyle name="Input 5 2 4 3 3" xfId="5899" xr:uid="{00000000-0005-0000-0000-0000F4090000}"/>
    <cellStyle name="Input 5 2 4 4" xfId="1643" xr:uid="{00000000-0005-0000-0000-0000F5090000}"/>
    <cellStyle name="Input 5 2 4 4 2" xfId="3949" xr:uid="{00000000-0005-0000-0000-0000F6090000}"/>
    <cellStyle name="Input 5 2 4 4 3" xfId="6151" xr:uid="{00000000-0005-0000-0000-0000F7090000}"/>
    <cellStyle name="Input 5 2 4 5" xfId="1891" xr:uid="{00000000-0005-0000-0000-0000F8090000}"/>
    <cellStyle name="Input 5 2 4 5 2" xfId="4197" xr:uid="{00000000-0005-0000-0000-0000F9090000}"/>
    <cellStyle name="Input 5 2 4 5 3" xfId="6399" xr:uid="{00000000-0005-0000-0000-0000FA090000}"/>
    <cellStyle name="Input 5 2 4 6" xfId="2132" xr:uid="{00000000-0005-0000-0000-0000FB090000}"/>
    <cellStyle name="Input 5 2 4 6 2" xfId="4438" xr:uid="{00000000-0005-0000-0000-0000FC090000}"/>
    <cellStyle name="Input 5 2 4 6 3" xfId="6640" xr:uid="{00000000-0005-0000-0000-0000FD090000}"/>
    <cellStyle name="Input 5 2 4 7" xfId="2361" xr:uid="{00000000-0005-0000-0000-0000FE090000}"/>
    <cellStyle name="Input 5 2 4 7 2" xfId="4667" xr:uid="{00000000-0005-0000-0000-0000FF090000}"/>
    <cellStyle name="Input 5 2 4 7 3" xfId="6869" xr:uid="{00000000-0005-0000-0000-0000000A0000}"/>
    <cellStyle name="Input 5 2 4 8" xfId="2586" xr:uid="{00000000-0005-0000-0000-0000010A0000}"/>
    <cellStyle name="Input 5 2 4 8 2" xfId="4892" xr:uid="{00000000-0005-0000-0000-0000020A0000}"/>
    <cellStyle name="Input 5 2 4 8 3" xfId="7094" xr:uid="{00000000-0005-0000-0000-0000030A0000}"/>
    <cellStyle name="Input 5 2 4 9" xfId="2923" xr:uid="{00000000-0005-0000-0000-0000040A0000}"/>
    <cellStyle name="Input 5 2 5" xfId="881" xr:uid="{00000000-0005-0000-0000-0000050A0000}"/>
    <cellStyle name="Input 5 2 5 2" xfId="3191" xr:uid="{00000000-0005-0000-0000-0000060A0000}"/>
    <cellStyle name="Input 5 2 5 3" xfId="5393" xr:uid="{00000000-0005-0000-0000-0000070A0000}"/>
    <cellStyle name="Input 5 2 6" xfId="1175" xr:uid="{00000000-0005-0000-0000-0000080A0000}"/>
    <cellStyle name="Input 5 2 6 2" xfId="3481" xr:uid="{00000000-0005-0000-0000-0000090A0000}"/>
    <cellStyle name="Input 5 2 6 3" xfId="5683" xr:uid="{00000000-0005-0000-0000-00000A0A0000}"/>
    <cellStyle name="Input 5 2 7" xfId="660" xr:uid="{00000000-0005-0000-0000-00000B0A0000}"/>
    <cellStyle name="Input 5 2 7 2" xfId="2974" xr:uid="{00000000-0005-0000-0000-00000C0A0000}"/>
    <cellStyle name="Input 5 2 7 3" xfId="5176" xr:uid="{00000000-0005-0000-0000-00000D0A0000}"/>
    <cellStyle name="Input 5 2 8" xfId="702" xr:uid="{00000000-0005-0000-0000-00000E0A0000}"/>
    <cellStyle name="Input 5 2 8 2" xfId="3016" xr:uid="{00000000-0005-0000-0000-00000F0A0000}"/>
    <cellStyle name="Input 5 2 8 3" xfId="5218" xr:uid="{00000000-0005-0000-0000-0000100A0000}"/>
    <cellStyle name="Input 5 2 9" xfId="664" xr:uid="{00000000-0005-0000-0000-0000110A0000}"/>
    <cellStyle name="Input 5 2 9 2" xfId="2978" xr:uid="{00000000-0005-0000-0000-0000120A0000}"/>
    <cellStyle name="Input 5 2 9 3" xfId="5180" xr:uid="{00000000-0005-0000-0000-0000130A0000}"/>
    <cellStyle name="Input 5 3" xfId="305" xr:uid="{00000000-0005-0000-0000-0000140A0000}"/>
    <cellStyle name="Input 5 3 10" xfId="1666" xr:uid="{00000000-0005-0000-0000-0000150A0000}"/>
    <cellStyle name="Input 5 3 10 2" xfId="3972" xr:uid="{00000000-0005-0000-0000-0000160A0000}"/>
    <cellStyle name="Input 5 3 10 3" xfId="6174" xr:uid="{00000000-0005-0000-0000-0000170A0000}"/>
    <cellStyle name="Input 5 3 11" xfId="1910" xr:uid="{00000000-0005-0000-0000-0000180A0000}"/>
    <cellStyle name="Input 5 3 11 2" xfId="4216" xr:uid="{00000000-0005-0000-0000-0000190A0000}"/>
    <cellStyle name="Input 5 3 11 3" xfId="6418" xr:uid="{00000000-0005-0000-0000-00001A0A0000}"/>
    <cellStyle name="Input 5 3 12" xfId="2659" xr:uid="{00000000-0005-0000-0000-00001B0A0000}"/>
    <cellStyle name="Input 5 3 13" xfId="2634" xr:uid="{00000000-0005-0000-0000-00001C0A0000}"/>
    <cellStyle name="Input 5 3 2" xfId="399" xr:uid="{00000000-0005-0000-0000-00001D0A0000}"/>
    <cellStyle name="Input 5 3 2 10" xfId="4957" xr:uid="{00000000-0005-0000-0000-00001E0A0000}"/>
    <cellStyle name="Input 5 3 2 2" xfId="923" xr:uid="{00000000-0005-0000-0000-00001F0A0000}"/>
    <cellStyle name="Input 5 3 2 2 2" xfId="3231" xr:uid="{00000000-0005-0000-0000-0000200A0000}"/>
    <cellStyle name="Input 5 3 2 2 3" xfId="5433" xr:uid="{00000000-0005-0000-0000-0000210A0000}"/>
    <cellStyle name="Input 5 3 2 3" xfId="1216" xr:uid="{00000000-0005-0000-0000-0000220A0000}"/>
    <cellStyle name="Input 5 3 2 3 2" xfId="3522" xr:uid="{00000000-0005-0000-0000-0000230A0000}"/>
    <cellStyle name="Input 5 3 2 3 3" xfId="5724" xr:uid="{00000000-0005-0000-0000-0000240A0000}"/>
    <cellStyle name="Input 5 3 2 4" xfId="1468" xr:uid="{00000000-0005-0000-0000-0000250A0000}"/>
    <cellStyle name="Input 5 3 2 4 2" xfId="3774" xr:uid="{00000000-0005-0000-0000-0000260A0000}"/>
    <cellStyle name="Input 5 3 2 4 3" xfId="5976" xr:uid="{00000000-0005-0000-0000-0000270A0000}"/>
    <cellStyle name="Input 5 3 2 5" xfId="1716" xr:uid="{00000000-0005-0000-0000-0000280A0000}"/>
    <cellStyle name="Input 5 3 2 5 2" xfId="4022" xr:uid="{00000000-0005-0000-0000-0000290A0000}"/>
    <cellStyle name="Input 5 3 2 5 3" xfId="6224" xr:uid="{00000000-0005-0000-0000-00002A0A0000}"/>
    <cellStyle name="Input 5 3 2 6" xfId="1957" xr:uid="{00000000-0005-0000-0000-00002B0A0000}"/>
    <cellStyle name="Input 5 3 2 6 2" xfId="4263" xr:uid="{00000000-0005-0000-0000-00002C0A0000}"/>
    <cellStyle name="Input 5 3 2 6 3" xfId="6465" xr:uid="{00000000-0005-0000-0000-00002D0A0000}"/>
    <cellStyle name="Input 5 3 2 7" xfId="2186" xr:uid="{00000000-0005-0000-0000-00002E0A0000}"/>
    <cellStyle name="Input 5 3 2 7 2" xfId="4492" xr:uid="{00000000-0005-0000-0000-00002F0A0000}"/>
    <cellStyle name="Input 5 3 2 7 3" xfId="6694" xr:uid="{00000000-0005-0000-0000-0000300A0000}"/>
    <cellStyle name="Input 5 3 2 8" xfId="2411" xr:uid="{00000000-0005-0000-0000-0000310A0000}"/>
    <cellStyle name="Input 5 3 2 8 2" xfId="4717" xr:uid="{00000000-0005-0000-0000-0000320A0000}"/>
    <cellStyle name="Input 5 3 2 8 3" xfId="6919" xr:uid="{00000000-0005-0000-0000-0000330A0000}"/>
    <cellStyle name="Input 5 3 2 9" xfId="2748" xr:uid="{00000000-0005-0000-0000-0000340A0000}"/>
    <cellStyle name="Input 5 3 3" xfId="468" xr:uid="{00000000-0005-0000-0000-0000350A0000}"/>
    <cellStyle name="Input 5 3 3 10" xfId="5026" xr:uid="{00000000-0005-0000-0000-0000360A0000}"/>
    <cellStyle name="Input 5 3 3 2" xfId="992" xr:uid="{00000000-0005-0000-0000-0000370A0000}"/>
    <cellStyle name="Input 5 3 3 2 2" xfId="3300" xr:uid="{00000000-0005-0000-0000-0000380A0000}"/>
    <cellStyle name="Input 5 3 3 2 3" xfId="5502" xr:uid="{00000000-0005-0000-0000-0000390A0000}"/>
    <cellStyle name="Input 5 3 3 3" xfId="1285" xr:uid="{00000000-0005-0000-0000-00003A0A0000}"/>
    <cellStyle name="Input 5 3 3 3 2" xfId="3591" xr:uid="{00000000-0005-0000-0000-00003B0A0000}"/>
    <cellStyle name="Input 5 3 3 3 3" xfId="5793" xr:uid="{00000000-0005-0000-0000-00003C0A0000}"/>
    <cellStyle name="Input 5 3 3 4" xfId="1537" xr:uid="{00000000-0005-0000-0000-00003D0A0000}"/>
    <cellStyle name="Input 5 3 3 4 2" xfId="3843" xr:uid="{00000000-0005-0000-0000-00003E0A0000}"/>
    <cellStyle name="Input 5 3 3 4 3" xfId="6045" xr:uid="{00000000-0005-0000-0000-00003F0A0000}"/>
    <cellStyle name="Input 5 3 3 5" xfId="1785" xr:uid="{00000000-0005-0000-0000-0000400A0000}"/>
    <cellStyle name="Input 5 3 3 5 2" xfId="4091" xr:uid="{00000000-0005-0000-0000-0000410A0000}"/>
    <cellStyle name="Input 5 3 3 5 3" xfId="6293" xr:uid="{00000000-0005-0000-0000-0000420A0000}"/>
    <cellStyle name="Input 5 3 3 6" xfId="2026" xr:uid="{00000000-0005-0000-0000-0000430A0000}"/>
    <cellStyle name="Input 5 3 3 6 2" xfId="4332" xr:uid="{00000000-0005-0000-0000-0000440A0000}"/>
    <cellStyle name="Input 5 3 3 6 3" xfId="6534" xr:uid="{00000000-0005-0000-0000-0000450A0000}"/>
    <cellStyle name="Input 5 3 3 7" xfId="2255" xr:uid="{00000000-0005-0000-0000-0000460A0000}"/>
    <cellStyle name="Input 5 3 3 7 2" xfId="4561" xr:uid="{00000000-0005-0000-0000-0000470A0000}"/>
    <cellStyle name="Input 5 3 3 7 3" xfId="6763" xr:uid="{00000000-0005-0000-0000-0000480A0000}"/>
    <cellStyle name="Input 5 3 3 8" xfId="2480" xr:uid="{00000000-0005-0000-0000-0000490A0000}"/>
    <cellStyle name="Input 5 3 3 8 2" xfId="4786" xr:uid="{00000000-0005-0000-0000-00004A0A0000}"/>
    <cellStyle name="Input 5 3 3 8 3" xfId="6988" xr:uid="{00000000-0005-0000-0000-00004B0A0000}"/>
    <cellStyle name="Input 5 3 3 9" xfId="2817" xr:uid="{00000000-0005-0000-0000-00004C0A0000}"/>
    <cellStyle name="Input 5 3 4" xfId="532" xr:uid="{00000000-0005-0000-0000-00004D0A0000}"/>
    <cellStyle name="Input 5 3 4 10" xfId="5090" xr:uid="{00000000-0005-0000-0000-00004E0A0000}"/>
    <cellStyle name="Input 5 3 4 2" xfId="1056" xr:uid="{00000000-0005-0000-0000-00004F0A0000}"/>
    <cellStyle name="Input 5 3 4 2 2" xfId="3364" xr:uid="{00000000-0005-0000-0000-0000500A0000}"/>
    <cellStyle name="Input 5 3 4 2 3" xfId="5566" xr:uid="{00000000-0005-0000-0000-0000510A0000}"/>
    <cellStyle name="Input 5 3 4 3" xfId="1349" xr:uid="{00000000-0005-0000-0000-0000520A0000}"/>
    <cellStyle name="Input 5 3 4 3 2" xfId="3655" xr:uid="{00000000-0005-0000-0000-0000530A0000}"/>
    <cellStyle name="Input 5 3 4 3 3" xfId="5857" xr:uid="{00000000-0005-0000-0000-0000540A0000}"/>
    <cellStyle name="Input 5 3 4 4" xfId="1601" xr:uid="{00000000-0005-0000-0000-0000550A0000}"/>
    <cellStyle name="Input 5 3 4 4 2" xfId="3907" xr:uid="{00000000-0005-0000-0000-0000560A0000}"/>
    <cellStyle name="Input 5 3 4 4 3" xfId="6109" xr:uid="{00000000-0005-0000-0000-0000570A0000}"/>
    <cellStyle name="Input 5 3 4 5" xfId="1849" xr:uid="{00000000-0005-0000-0000-0000580A0000}"/>
    <cellStyle name="Input 5 3 4 5 2" xfId="4155" xr:uid="{00000000-0005-0000-0000-0000590A0000}"/>
    <cellStyle name="Input 5 3 4 5 3" xfId="6357" xr:uid="{00000000-0005-0000-0000-00005A0A0000}"/>
    <cellStyle name="Input 5 3 4 6" xfId="2090" xr:uid="{00000000-0005-0000-0000-00005B0A0000}"/>
    <cellStyle name="Input 5 3 4 6 2" xfId="4396" xr:uid="{00000000-0005-0000-0000-00005C0A0000}"/>
    <cellStyle name="Input 5 3 4 6 3" xfId="6598" xr:uid="{00000000-0005-0000-0000-00005D0A0000}"/>
    <cellStyle name="Input 5 3 4 7" xfId="2319" xr:uid="{00000000-0005-0000-0000-00005E0A0000}"/>
    <cellStyle name="Input 5 3 4 7 2" xfId="4625" xr:uid="{00000000-0005-0000-0000-00005F0A0000}"/>
    <cellStyle name="Input 5 3 4 7 3" xfId="6827" xr:uid="{00000000-0005-0000-0000-0000600A0000}"/>
    <cellStyle name="Input 5 3 4 8" xfId="2544" xr:uid="{00000000-0005-0000-0000-0000610A0000}"/>
    <cellStyle name="Input 5 3 4 8 2" xfId="4850" xr:uid="{00000000-0005-0000-0000-0000620A0000}"/>
    <cellStyle name="Input 5 3 4 8 3" xfId="7052" xr:uid="{00000000-0005-0000-0000-0000630A0000}"/>
    <cellStyle name="Input 5 3 4 9" xfId="2881" xr:uid="{00000000-0005-0000-0000-0000640A0000}"/>
    <cellStyle name="Input 5 3 5" xfId="837" xr:uid="{00000000-0005-0000-0000-0000650A0000}"/>
    <cellStyle name="Input 5 3 5 2" xfId="3149" xr:uid="{00000000-0005-0000-0000-0000660A0000}"/>
    <cellStyle name="Input 5 3 5 3" xfId="5351" xr:uid="{00000000-0005-0000-0000-0000670A0000}"/>
    <cellStyle name="Input 5 3 6" xfId="681" xr:uid="{00000000-0005-0000-0000-0000680A0000}"/>
    <cellStyle name="Input 5 3 6 2" xfId="2995" xr:uid="{00000000-0005-0000-0000-0000690A0000}"/>
    <cellStyle name="Input 5 3 6 3" xfId="5197" xr:uid="{00000000-0005-0000-0000-00006A0A0000}"/>
    <cellStyle name="Input 5 3 7" xfId="768" xr:uid="{00000000-0005-0000-0000-00006B0A0000}"/>
    <cellStyle name="Input 5 3 7 2" xfId="3082" xr:uid="{00000000-0005-0000-0000-00006C0A0000}"/>
    <cellStyle name="Input 5 3 7 3" xfId="5284" xr:uid="{00000000-0005-0000-0000-00006D0A0000}"/>
    <cellStyle name="Input 5 3 8" xfId="716" xr:uid="{00000000-0005-0000-0000-00006E0A0000}"/>
    <cellStyle name="Input 5 3 8 2" xfId="3030" xr:uid="{00000000-0005-0000-0000-00006F0A0000}"/>
    <cellStyle name="Input 5 3 8 3" xfId="5232" xr:uid="{00000000-0005-0000-0000-0000700A0000}"/>
    <cellStyle name="Input 5 3 9" xfId="709" xr:uid="{00000000-0005-0000-0000-0000710A0000}"/>
    <cellStyle name="Input 5 3 9 2" xfId="3023" xr:uid="{00000000-0005-0000-0000-0000720A0000}"/>
    <cellStyle name="Input 5 3 9 3" xfId="5225" xr:uid="{00000000-0005-0000-0000-0000730A0000}"/>
    <cellStyle name="Input 5 4" xfId="783" xr:uid="{00000000-0005-0000-0000-0000740A0000}"/>
    <cellStyle name="Input 5 4 2" xfId="3097" xr:uid="{00000000-0005-0000-0000-0000750A0000}"/>
    <cellStyle name="Input 5 4 3" xfId="5299" xr:uid="{00000000-0005-0000-0000-0000760A0000}"/>
    <cellStyle name="Input 6" xfId="234" xr:uid="{00000000-0005-0000-0000-0000770A0000}"/>
    <cellStyle name="Input 6 2" xfId="351" xr:uid="{00000000-0005-0000-0000-0000780A0000}"/>
    <cellStyle name="Input 6 2 10" xfId="2154" xr:uid="{00000000-0005-0000-0000-0000790A0000}"/>
    <cellStyle name="Input 6 2 10 2" xfId="4460" xr:uid="{00000000-0005-0000-0000-00007A0A0000}"/>
    <cellStyle name="Input 6 2 10 3" xfId="6662" xr:uid="{00000000-0005-0000-0000-00007B0A0000}"/>
    <cellStyle name="Input 6 2 11" xfId="2380" xr:uid="{00000000-0005-0000-0000-00007C0A0000}"/>
    <cellStyle name="Input 6 2 11 2" xfId="4686" xr:uid="{00000000-0005-0000-0000-00007D0A0000}"/>
    <cellStyle name="Input 6 2 11 3" xfId="6888" xr:uid="{00000000-0005-0000-0000-00007E0A0000}"/>
    <cellStyle name="Input 6 2 12" xfId="2702" xr:uid="{00000000-0005-0000-0000-00007F0A0000}"/>
    <cellStyle name="Input 6 2 13" xfId="4926" xr:uid="{00000000-0005-0000-0000-0000800A0000}"/>
    <cellStyle name="Input 6 2 2" xfId="442" xr:uid="{00000000-0005-0000-0000-0000810A0000}"/>
    <cellStyle name="Input 6 2 2 10" xfId="5000" xr:uid="{00000000-0005-0000-0000-0000820A0000}"/>
    <cellStyle name="Input 6 2 2 2" xfId="966" xr:uid="{00000000-0005-0000-0000-0000830A0000}"/>
    <cellStyle name="Input 6 2 2 2 2" xfId="3274" xr:uid="{00000000-0005-0000-0000-0000840A0000}"/>
    <cellStyle name="Input 6 2 2 2 3" xfId="5476" xr:uid="{00000000-0005-0000-0000-0000850A0000}"/>
    <cellStyle name="Input 6 2 2 3" xfId="1259" xr:uid="{00000000-0005-0000-0000-0000860A0000}"/>
    <cellStyle name="Input 6 2 2 3 2" xfId="3565" xr:uid="{00000000-0005-0000-0000-0000870A0000}"/>
    <cellStyle name="Input 6 2 2 3 3" xfId="5767" xr:uid="{00000000-0005-0000-0000-0000880A0000}"/>
    <cellStyle name="Input 6 2 2 4" xfId="1511" xr:uid="{00000000-0005-0000-0000-0000890A0000}"/>
    <cellStyle name="Input 6 2 2 4 2" xfId="3817" xr:uid="{00000000-0005-0000-0000-00008A0A0000}"/>
    <cellStyle name="Input 6 2 2 4 3" xfId="6019" xr:uid="{00000000-0005-0000-0000-00008B0A0000}"/>
    <cellStyle name="Input 6 2 2 5" xfId="1759" xr:uid="{00000000-0005-0000-0000-00008C0A0000}"/>
    <cellStyle name="Input 6 2 2 5 2" xfId="4065" xr:uid="{00000000-0005-0000-0000-00008D0A0000}"/>
    <cellStyle name="Input 6 2 2 5 3" xfId="6267" xr:uid="{00000000-0005-0000-0000-00008E0A0000}"/>
    <cellStyle name="Input 6 2 2 6" xfId="2000" xr:uid="{00000000-0005-0000-0000-00008F0A0000}"/>
    <cellStyle name="Input 6 2 2 6 2" xfId="4306" xr:uid="{00000000-0005-0000-0000-0000900A0000}"/>
    <cellStyle name="Input 6 2 2 6 3" xfId="6508" xr:uid="{00000000-0005-0000-0000-0000910A0000}"/>
    <cellStyle name="Input 6 2 2 7" xfId="2229" xr:uid="{00000000-0005-0000-0000-0000920A0000}"/>
    <cellStyle name="Input 6 2 2 7 2" xfId="4535" xr:uid="{00000000-0005-0000-0000-0000930A0000}"/>
    <cellStyle name="Input 6 2 2 7 3" xfId="6737" xr:uid="{00000000-0005-0000-0000-0000940A0000}"/>
    <cellStyle name="Input 6 2 2 8" xfId="2454" xr:uid="{00000000-0005-0000-0000-0000950A0000}"/>
    <cellStyle name="Input 6 2 2 8 2" xfId="4760" xr:uid="{00000000-0005-0000-0000-0000960A0000}"/>
    <cellStyle name="Input 6 2 2 8 3" xfId="6962" xr:uid="{00000000-0005-0000-0000-0000970A0000}"/>
    <cellStyle name="Input 6 2 2 9" xfId="2791" xr:uid="{00000000-0005-0000-0000-0000980A0000}"/>
    <cellStyle name="Input 6 2 3" xfId="511" xr:uid="{00000000-0005-0000-0000-0000990A0000}"/>
    <cellStyle name="Input 6 2 3 10" xfId="5069" xr:uid="{00000000-0005-0000-0000-00009A0A0000}"/>
    <cellStyle name="Input 6 2 3 2" xfId="1035" xr:uid="{00000000-0005-0000-0000-00009B0A0000}"/>
    <cellStyle name="Input 6 2 3 2 2" xfId="3343" xr:uid="{00000000-0005-0000-0000-00009C0A0000}"/>
    <cellStyle name="Input 6 2 3 2 3" xfId="5545" xr:uid="{00000000-0005-0000-0000-00009D0A0000}"/>
    <cellStyle name="Input 6 2 3 3" xfId="1328" xr:uid="{00000000-0005-0000-0000-00009E0A0000}"/>
    <cellStyle name="Input 6 2 3 3 2" xfId="3634" xr:uid="{00000000-0005-0000-0000-00009F0A0000}"/>
    <cellStyle name="Input 6 2 3 3 3" xfId="5836" xr:uid="{00000000-0005-0000-0000-0000A00A0000}"/>
    <cellStyle name="Input 6 2 3 4" xfId="1580" xr:uid="{00000000-0005-0000-0000-0000A10A0000}"/>
    <cellStyle name="Input 6 2 3 4 2" xfId="3886" xr:uid="{00000000-0005-0000-0000-0000A20A0000}"/>
    <cellStyle name="Input 6 2 3 4 3" xfId="6088" xr:uid="{00000000-0005-0000-0000-0000A30A0000}"/>
    <cellStyle name="Input 6 2 3 5" xfId="1828" xr:uid="{00000000-0005-0000-0000-0000A40A0000}"/>
    <cellStyle name="Input 6 2 3 5 2" xfId="4134" xr:uid="{00000000-0005-0000-0000-0000A50A0000}"/>
    <cellStyle name="Input 6 2 3 5 3" xfId="6336" xr:uid="{00000000-0005-0000-0000-0000A60A0000}"/>
    <cellStyle name="Input 6 2 3 6" xfId="2069" xr:uid="{00000000-0005-0000-0000-0000A70A0000}"/>
    <cellStyle name="Input 6 2 3 6 2" xfId="4375" xr:uid="{00000000-0005-0000-0000-0000A80A0000}"/>
    <cellStyle name="Input 6 2 3 6 3" xfId="6577" xr:uid="{00000000-0005-0000-0000-0000A90A0000}"/>
    <cellStyle name="Input 6 2 3 7" xfId="2298" xr:uid="{00000000-0005-0000-0000-0000AA0A0000}"/>
    <cellStyle name="Input 6 2 3 7 2" xfId="4604" xr:uid="{00000000-0005-0000-0000-0000AB0A0000}"/>
    <cellStyle name="Input 6 2 3 7 3" xfId="6806" xr:uid="{00000000-0005-0000-0000-0000AC0A0000}"/>
    <cellStyle name="Input 6 2 3 8" xfId="2523" xr:uid="{00000000-0005-0000-0000-0000AD0A0000}"/>
    <cellStyle name="Input 6 2 3 8 2" xfId="4829" xr:uid="{00000000-0005-0000-0000-0000AE0A0000}"/>
    <cellStyle name="Input 6 2 3 8 3" xfId="7031" xr:uid="{00000000-0005-0000-0000-0000AF0A0000}"/>
    <cellStyle name="Input 6 2 3 9" xfId="2860" xr:uid="{00000000-0005-0000-0000-0000B00A0000}"/>
    <cellStyle name="Input 6 2 4" xfId="575" xr:uid="{00000000-0005-0000-0000-0000B10A0000}"/>
    <cellStyle name="Input 6 2 4 10" xfId="5133" xr:uid="{00000000-0005-0000-0000-0000B20A0000}"/>
    <cellStyle name="Input 6 2 4 2" xfId="1099" xr:uid="{00000000-0005-0000-0000-0000B30A0000}"/>
    <cellStyle name="Input 6 2 4 2 2" xfId="3407" xr:uid="{00000000-0005-0000-0000-0000B40A0000}"/>
    <cellStyle name="Input 6 2 4 2 3" xfId="5609" xr:uid="{00000000-0005-0000-0000-0000B50A0000}"/>
    <cellStyle name="Input 6 2 4 3" xfId="1392" xr:uid="{00000000-0005-0000-0000-0000B60A0000}"/>
    <cellStyle name="Input 6 2 4 3 2" xfId="3698" xr:uid="{00000000-0005-0000-0000-0000B70A0000}"/>
    <cellStyle name="Input 6 2 4 3 3" xfId="5900" xr:uid="{00000000-0005-0000-0000-0000B80A0000}"/>
    <cellStyle name="Input 6 2 4 4" xfId="1644" xr:uid="{00000000-0005-0000-0000-0000B90A0000}"/>
    <cellStyle name="Input 6 2 4 4 2" xfId="3950" xr:uid="{00000000-0005-0000-0000-0000BA0A0000}"/>
    <cellStyle name="Input 6 2 4 4 3" xfId="6152" xr:uid="{00000000-0005-0000-0000-0000BB0A0000}"/>
    <cellStyle name="Input 6 2 4 5" xfId="1892" xr:uid="{00000000-0005-0000-0000-0000BC0A0000}"/>
    <cellStyle name="Input 6 2 4 5 2" xfId="4198" xr:uid="{00000000-0005-0000-0000-0000BD0A0000}"/>
    <cellStyle name="Input 6 2 4 5 3" xfId="6400" xr:uid="{00000000-0005-0000-0000-0000BE0A0000}"/>
    <cellStyle name="Input 6 2 4 6" xfId="2133" xr:uid="{00000000-0005-0000-0000-0000BF0A0000}"/>
    <cellStyle name="Input 6 2 4 6 2" xfId="4439" xr:uid="{00000000-0005-0000-0000-0000C00A0000}"/>
    <cellStyle name="Input 6 2 4 6 3" xfId="6641" xr:uid="{00000000-0005-0000-0000-0000C10A0000}"/>
    <cellStyle name="Input 6 2 4 7" xfId="2362" xr:uid="{00000000-0005-0000-0000-0000C20A0000}"/>
    <cellStyle name="Input 6 2 4 7 2" xfId="4668" xr:uid="{00000000-0005-0000-0000-0000C30A0000}"/>
    <cellStyle name="Input 6 2 4 7 3" xfId="6870" xr:uid="{00000000-0005-0000-0000-0000C40A0000}"/>
    <cellStyle name="Input 6 2 4 8" xfId="2587" xr:uid="{00000000-0005-0000-0000-0000C50A0000}"/>
    <cellStyle name="Input 6 2 4 8 2" xfId="4893" xr:uid="{00000000-0005-0000-0000-0000C60A0000}"/>
    <cellStyle name="Input 6 2 4 8 3" xfId="7095" xr:uid="{00000000-0005-0000-0000-0000C70A0000}"/>
    <cellStyle name="Input 6 2 4 9" xfId="2924" xr:uid="{00000000-0005-0000-0000-0000C80A0000}"/>
    <cellStyle name="Input 6 2 5" xfId="882" xr:uid="{00000000-0005-0000-0000-0000C90A0000}"/>
    <cellStyle name="Input 6 2 5 2" xfId="3192" xr:uid="{00000000-0005-0000-0000-0000CA0A0000}"/>
    <cellStyle name="Input 6 2 5 3" xfId="5394" xr:uid="{00000000-0005-0000-0000-0000CB0A0000}"/>
    <cellStyle name="Input 6 2 6" xfId="1176" xr:uid="{00000000-0005-0000-0000-0000CC0A0000}"/>
    <cellStyle name="Input 6 2 6 2" xfId="3482" xr:uid="{00000000-0005-0000-0000-0000CD0A0000}"/>
    <cellStyle name="Input 6 2 6 3" xfId="5684" xr:uid="{00000000-0005-0000-0000-0000CE0A0000}"/>
    <cellStyle name="Input 6 2 7" xfId="633" xr:uid="{00000000-0005-0000-0000-0000CF0A0000}"/>
    <cellStyle name="Input 6 2 7 2" xfId="2947" xr:uid="{00000000-0005-0000-0000-0000D00A0000}"/>
    <cellStyle name="Input 6 2 7 3" xfId="5149" xr:uid="{00000000-0005-0000-0000-0000D10A0000}"/>
    <cellStyle name="Input 6 2 8" xfId="1670" xr:uid="{00000000-0005-0000-0000-0000D20A0000}"/>
    <cellStyle name="Input 6 2 8 2" xfId="3976" xr:uid="{00000000-0005-0000-0000-0000D30A0000}"/>
    <cellStyle name="Input 6 2 8 3" xfId="6178" xr:uid="{00000000-0005-0000-0000-0000D40A0000}"/>
    <cellStyle name="Input 6 2 9" xfId="1914" xr:uid="{00000000-0005-0000-0000-0000D50A0000}"/>
    <cellStyle name="Input 6 2 9 2" xfId="4220" xr:uid="{00000000-0005-0000-0000-0000D60A0000}"/>
    <cellStyle name="Input 6 2 9 3" xfId="6422" xr:uid="{00000000-0005-0000-0000-0000D70A0000}"/>
    <cellStyle name="Input 6 3" xfId="306" xr:uid="{00000000-0005-0000-0000-0000D80A0000}"/>
    <cellStyle name="Input 6 3 10" xfId="1140" xr:uid="{00000000-0005-0000-0000-0000D90A0000}"/>
    <cellStyle name="Input 6 3 10 2" xfId="3448" xr:uid="{00000000-0005-0000-0000-0000DA0A0000}"/>
    <cellStyle name="Input 6 3 10 3" xfId="5650" xr:uid="{00000000-0005-0000-0000-0000DB0A0000}"/>
    <cellStyle name="Input 6 3 11" xfId="738" xr:uid="{00000000-0005-0000-0000-0000DC0A0000}"/>
    <cellStyle name="Input 6 3 11 2" xfId="3052" xr:uid="{00000000-0005-0000-0000-0000DD0A0000}"/>
    <cellStyle name="Input 6 3 11 3" xfId="5254" xr:uid="{00000000-0005-0000-0000-0000DE0A0000}"/>
    <cellStyle name="Input 6 3 12" xfId="2660" xr:uid="{00000000-0005-0000-0000-0000DF0A0000}"/>
    <cellStyle name="Input 6 3 13" xfId="2638" xr:uid="{00000000-0005-0000-0000-0000E00A0000}"/>
    <cellStyle name="Input 6 3 2" xfId="400" xr:uid="{00000000-0005-0000-0000-0000E10A0000}"/>
    <cellStyle name="Input 6 3 2 10" xfId="4958" xr:uid="{00000000-0005-0000-0000-0000E20A0000}"/>
    <cellStyle name="Input 6 3 2 2" xfId="924" xr:uid="{00000000-0005-0000-0000-0000E30A0000}"/>
    <cellStyle name="Input 6 3 2 2 2" xfId="3232" xr:uid="{00000000-0005-0000-0000-0000E40A0000}"/>
    <cellStyle name="Input 6 3 2 2 3" xfId="5434" xr:uid="{00000000-0005-0000-0000-0000E50A0000}"/>
    <cellStyle name="Input 6 3 2 3" xfId="1217" xr:uid="{00000000-0005-0000-0000-0000E60A0000}"/>
    <cellStyle name="Input 6 3 2 3 2" xfId="3523" xr:uid="{00000000-0005-0000-0000-0000E70A0000}"/>
    <cellStyle name="Input 6 3 2 3 3" xfId="5725" xr:uid="{00000000-0005-0000-0000-0000E80A0000}"/>
    <cellStyle name="Input 6 3 2 4" xfId="1469" xr:uid="{00000000-0005-0000-0000-0000E90A0000}"/>
    <cellStyle name="Input 6 3 2 4 2" xfId="3775" xr:uid="{00000000-0005-0000-0000-0000EA0A0000}"/>
    <cellStyle name="Input 6 3 2 4 3" xfId="5977" xr:uid="{00000000-0005-0000-0000-0000EB0A0000}"/>
    <cellStyle name="Input 6 3 2 5" xfId="1717" xr:uid="{00000000-0005-0000-0000-0000EC0A0000}"/>
    <cellStyle name="Input 6 3 2 5 2" xfId="4023" xr:uid="{00000000-0005-0000-0000-0000ED0A0000}"/>
    <cellStyle name="Input 6 3 2 5 3" xfId="6225" xr:uid="{00000000-0005-0000-0000-0000EE0A0000}"/>
    <cellStyle name="Input 6 3 2 6" xfId="1958" xr:uid="{00000000-0005-0000-0000-0000EF0A0000}"/>
    <cellStyle name="Input 6 3 2 6 2" xfId="4264" xr:uid="{00000000-0005-0000-0000-0000F00A0000}"/>
    <cellStyle name="Input 6 3 2 6 3" xfId="6466" xr:uid="{00000000-0005-0000-0000-0000F10A0000}"/>
    <cellStyle name="Input 6 3 2 7" xfId="2187" xr:uid="{00000000-0005-0000-0000-0000F20A0000}"/>
    <cellStyle name="Input 6 3 2 7 2" xfId="4493" xr:uid="{00000000-0005-0000-0000-0000F30A0000}"/>
    <cellStyle name="Input 6 3 2 7 3" xfId="6695" xr:uid="{00000000-0005-0000-0000-0000F40A0000}"/>
    <cellStyle name="Input 6 3 2 8" xfId="2412" xr:uid="{00000000-0005-0000-0000-0000F50A0000}"/>
    <cellStyle name="Input 6 3 2 8 2" xfId="4718" xr:uid="{00000000-0005-0000-0000-0000F60A0000}"/>
    <cellStyle name="Input 6 3 2 8 3" xfId="6920" xr:uid="{00000000-0005-0000-0000-0000F70A0000}"/>
    <cellStyle name="Input 6 3 2 9" xfId="2749" xr:uid="{00000000-0005-0000-0000-0000F80A0000}"/>
    <cellStyle name="Input 6 3 3" xfId="469" xr:uid="{00000000-0005-0000-0000-0000F90A0000}"/>
    <cellStyle name="Input 6 3 3 10" xfId="5027" xr:uid="{00000000-0005-0000-0000-0000FA0A0000}"/>
    <cellStyle name="Input 6 3 3 2" xfId="993" xr:uid="{00000000-0005-0000-0000-0000FB0A0000}"/>
    <cellStyle name="Input 6 3 3 2 2" xfId="3301" xr:uid="{00000000-0005-0000-0000-0000FC0A0000}"/>
    <cellStyle name="Input 6 3 3 2 3" xfId="5503" xr:uid="{00000000-0005-0000-0000-0000FD0A0000}"/>
    <cellStyle name="Input 6 3 3 3" xfId="1286" xr:uid="{00000000-0005-0000-0000-0000FE0A0000}"/>
    <cellStyle name="Input 6 3 3 3 2" xfId="3592" xr:uid="{00000000-0005-0000-0000-0000FF0A0000}"/>
    <cellStyle name="Input 6 3 3 3 3" xfId="5794" xr:uid="{00000000-0005-0000-0000-0000000B0000}"/>
    <cellStyle name="Input 6 3 3 4" xfId="1538" xr:uid="{00000000-0005-0000-0000-0000010B0000}"/>
    <cellStyle name="Input 6 3 3 4 2" xfId="3844" xr:uid="{00000000-0005-0000-0000-0000020B0000}"/>
    <cellStyle name="Input 6 3 3 4 3" xfId="6046" xr:uid="{00000000-0005-0000-0000-0000030B0000}"/>
    <cellStyle name="Input 6 3 3 5" xfId="1786" xr:uid="{00000000-0005-0000-0000-0000040B0000}"/>
    <cellStyle name="Input 6 3 3 5 2" xfId="4092" xr:uid="{00000000-0005-0000-0000-0000050B0000}"/>
    <cellStyle name="Input 6 3 3 5 3" xfId="6294" xr:uid="{00000000-0005-0000-0000-0000060B0000}"/>
    <cellStyle name="Input 6 3 3 6" xfId="2027" xr:uid="{00000000-0005-0000-0000-0000070B0000}"/>
    <cellStyle name="Input 6 3 3 6 2" xfId="4333" xr:uid="{00000000-0005-0000-0000-0000080B0000}"/>
    <cellStyle name="Input 6 3 3 6 3" xfId="6535" xr:uid="{00000000-0005-0000-0000-0000090B0000}"/>
    <cellStyle name="Input 6 3 3 7" xfId="2256" xr:uid="{00000000-0005-0000-0000-00000A0B0000}"/>
    <cellStyle name="Input 6 3 3 7 2" xfId="4562" xr:uid="{00000000-0005-0000-0000-00000B0B0000}"/>
    <cellStyle name="Input 6 3 3 7 3" xfId="6764" xr:uid="{00000000-0005-0000-0000-00000C0B0000}"/>
    <cellStyle name="Input 6 3 3 8" xfId="2481" xr:uid="{00000000-0005-0000-0000-00000D0B0000}"/>
    <cellStyle name="Input 6 3 3 8 2" xfId="4787" xr:uid="{00000000-0005-0000-0000-00000E0B0000}"/>
    <cellStyle name="Input 6 3 3 8 3" xfId="6989" xr:uid="{00000000-0005-0000-0000-00000F0B0000}"/>
    <cellStyle name="Input 6 3 3 9" xfId="2818" xr:uid="{00000000-0005-0000-0000-0000100B0000}"/>
    <cellStyle name="Input 6 3 4" xfId="533" xr:uid="{00000000-0005-0000-0000-0000110B0000}"/>
    <cellStyle name="Input 6 3 4 10" xfId="5091" xr:uid="{00000000-0005-0000-0000-0000120B0000}"/>
    <cellStyle name="Input 6 3 4 2" xfId="1057" xr:uid="{00000000-0005-0000-0000-0000130B0000}"/>
    <cellStyle name="Input 6 3 4 2 2" xfId="3365" xr:uid="{00000000-0005-0000-0000-0000140B0000}"/>
    <cellStyle name="Input 6 3 4 2 3" xfId="5567" xr:uid="{00000000-0005-0000-0000-0000150B0000}"/>
    <cellStyle name="Input 6 3 4 3" xfId="1350" xr:uid="{00000000-0005-0000-0000-0000160B0000}"/>
    <cellStyle name="Input 6 3 4 3 2" xfId="3656" xr:uid="{00000000-0005-0000-0000-0000170B0000}"/>
    <cellStyle name="Input 6 3 4 3 3" xfId="5858" xr:uid="{00000000-0005-0000-0000-0000180B0000}"/>
    <cellStyle name="Input 6 3 4 4" xfId="1602" xr:uid="{00000000-0005-0000-0000-0000190B0000}"/>
    <cellStyle name="Input 6 3 4 4 2" xfId="3908" xr:uid="{00000000-0005-0000-0000-00001A0B0000}"/>
    <cellStyle name="Input 6 3 4 4 3" xfId="6110" xr:uid="{00000000-0005-0000-0000-00001B0B0000}"/>
    <cellStyle name="Input 6 3 4 5" xfId="1850" xr:uid="{00000000-0005-0000-0000-00001C0B0000}"/>
    <cellStyle name="Input 6 3 4 5 2" xfId="4156" xr:uid="{00000000-0005-0000-0000-00001D0B0000}"/>
    <cellStyle name="Input 6 3 4 5 3" xfId="6358" xr:uid="{00000000-0005-0000-0000-00001E0B0000}"/>
    <cellStyle name="Input 6 3 4 6" xfId="2091" xr:uid="{00000000-0005-0000-0000-00001F0B0000}"/>
    <cellStyle name="Input 6 3 4 6 2" xfId="4397" xr:uid="{00000000-0005-0000-0000-0000200B0000}"/>
    <cellStyle name="Input 6 3 4 6 3" xfId="6599" xr:uid="{00000000-0005-0000-0000-0000210B0000}"/>
    <cellStyle name="Input 6 3 4 7" xfId="2320" xr:uid="{00000000-0005-0000-0000-0000220B0000}"/>
    <cellStyle name="Input 6 3 4 7 2" xfId="4626" xr:uid="{00000000-0005-0000-0000-0000230B0000}"/>
    <cellStyle name="Input 6 3 4 7 3" xfId="6828" xr:uid="{00000000-0005-0000-0000-0000240B0000}"/>
    <cellStyle name="Input 6 3 4 8" xfId="2545" xr:uid="{00000000-0005-0000-0000-0000250B0000}"/>
    <cellStyle name="Input 6 3 4 8 2" xfId="4851" xr:uid="{00000000-0005-0000-0000-0000260B0000}"/>
    <cellStyle name="Input 6 3 4 8 3" xfId="7053" xr:uid="{00000000-0005-0000-0000-0000270B0000}"/>
    <cellStyle name="Input 6 3 4 9" xfId="2882" xr:uid="{00000000-0005-0000-0000-0000280B0000}"/>
    <cellStyle name="Input 6 3 5" xfId="838" xr:uid="{00000000-0005-0000-0000-0000290B0000}"/>
    <cellStyle name="Input 6 3 5 2" xfId="3150" xr:uid="{00000000-0005-0000-0000-00002A0B0000}"/>
    <cellStyle name="Input 6 3 5 3" xfId="5352" xr:uid="{00000000-0005-0000-0000-00002B0B0000}"/>
    <cellStyle name="Input 6 3 6" xfId="685" xr:uid="{00000000-0005-0000-0000-00002C0B0000}"/>
    <cellStyle name="Input 6 3 6 2" xfId="2999" xr:uid="{00000000-0005-0000-0000-00002D0B0000}"/>
    <cellStyle name="Input 6 3 6 3" xfId="5201" xr:uid="{00000000-0005-0000-0000-00002E0B0000}"/>
    <cellStyle name="Input 6 3 7" xfId="673" xr:uid="{00000000-0005-0000-0000-00002F0B0000}"/>
    <cellStyle name="Input 6 3 7 2" xfId="2987" xr:uid="{00000000-0005-0000-0000-0000300B0000}"/>
    <cellStyle name="Input 6 3 7 3" xfId="5189" xr:uid="{00000000-0005-0000-0000-0000310B0000}"/>
    <cellStyle name="Input 6 3 8" xfId="1411" xr:uid="{00000000-0005-0000-0000-0000320B0000}"/>
    <cellStyle name="Input 6 3 8 2" xfId="3717" xr:uid="{00000000-0005-0000-0000-0000330B0000}"/>
    <cellStyle name="Input 6 3 8 3" xfId="5919" xr:uid="{00000000-0005-0000-0000-0000340B0000}"/>
    <cellStyle name="Input 6 3 9" xfId="743" xr:uid="{00000000-0005-0000-0000-0000350B0000}"/>
    <cellStyle name="Input 6 3 9 2" xfId="3057" xr:uid="{00000000-0005-0000-0000-0000360B0000}"/>
    <cellStyle name="Input 6 3 9 3" xfId="5259" xr:uid="{00000000-0005-0000-0000-0000370B0000}"/>
    <cellStyle name="Input 6 4" xfId="784" xr:uid="{00000000-0005-0000-0000-0000380B0000}"/>
    <cellStyle name="Input 6 4 2" xfId="3098" xr:uid="{00000000-0005-0000-0000-0000390B0000}"/>
    <cellStyle name="Input 6 4 3" xfId="5300" xr:uid="{00000000-0005-0000-0000-00003A0B0000}"/>
    <cellStyle name="Input 7" xfId="230" xr:uid="{00000000-0005-0000-0000-00003B0B0000}"/>
    <cellStyle name="Input 7 2" xfId="347" xr:uid="{00000000-0005-0000-0000-00003C0B0000}"/>
    <cellStyle name="Input 7 2 10" xfId="652" xr:uid="{00000000-0005-0000-0000-00003D0B0000}"/>
    <cellStyle name="Input 7 2 10 2" xfId="2966" xr:uid="{00000000-0005-0000-0000-00003E0B0000}"/>
    <cellStyle name="Input 7 2 10 3" xfId="5168" xr:uid="{00000000-0005-0000-0000-00003F0B0000}"/>
    <cellStyle name="Input 7 2 11" xfId="675" xr:uid="{00000000-0005-0000-0000-0000400B0000}"/>
    <cellStyle name="Input 7 2 11 2" xfId="2989" xr:uid="{00000000-0005-0000-0000-0000410B0000}"/>
    <cellStyle name="Input 7 2 11 3" xfId="5191" xr:uid="{00000000-0005-0000-0000-0000420B0000}"/>
    <cellStyle name="Input 7 2 12" xfId="2698" xr:uid="{00000000-0005-0000-0000-0000430B0000}"/>
    <cellStyle name="Input 7 2 13" xfId="4922" xr:uid="{00000000-0005-0000-0000-0000440B0000}"/>
    <cellStyle name="Input 7 2 2" xfId="438" xr:uid="{00000000-0005-0000-0000-0000450B0000}"/>
    <cellStyle name="Input 7 2 2 10" xfId="4996" xr:uid="{00000000-0005-0000-0000-0000460B0000}"/>
    <cellStyle name="Input 7 2 2 2" xfId="962" xr:uid="{00000000-0005-0000-0000-0000470B0000}"/>
    <cellStyle name="Input 7 2 2 2 2" xfId="3270" xr:uid="{00000000-0005-0000-0000-0000480B0000}"/>
    <cellStyle name="Input 7 2 2 2 3" xfId="5472" xr:uid="{00000000-0005-0000-0000-0000490B0000}"/>
    <cellStyle name="Input 7 2 2 3" xfId="1255" xr:uid="{00000000-0005-0000-0000-00004A0B0000}"/>
    <cellStyle name="Input 7 2 2 3 2" xfId="3561" xr:uid="{00000000-0005-0000-0000-00004B0B0000}"/>
    <cellStyle name="Input 7 2 2 3 3" xfId="5763" xr:uid="{00000000-0005-0000-0000-00004C0B0000}"/>
    <cellStyle name="Input 7 2 2 4" xfId="1507" xr:uid="{00000000-0005-0000-0000-00004D0B0000}"/>
    <cellStyle name="Input 7 2 2 4 2" xfId="3813" xr:uid="{00000000-0005-0000-0000-00004E0B0000}"/>
    <cellStyle name="Input 7 2 2 4 3" xfId="6015" xr:uid="{00000000-0005-0000-0000-00004F0B0000}"/>
    <cellStyle name="Input 7 2 2 5" xfId="1755" xr:uid="{00000000-0005-0000-0000-0000500B0000}"/>
    <cellStyle name="Input 7 2 2 5 2" xfId="4061" xr:uid="{00000000-0005-0000-0000-0000510B0000}"/>
    <cellStyle name="Input 7 2 2 5 3" xfId="6263" xr:uid="{00000000-0005-0000-0000-0000520B0000}"/>
    <cellStyle name="Input 7 2 2 6" xfId="1996" xr:uid="{00000000-0005-0000-0000-0000530B0000}"/>
    <cellStyle name="Input 7 2 2 6 2" xfId="4302" xr:uid="{00000000-0005-0000-0000-0000540B0000}"/>
    <cellStyle name="Input 7 2 2 6 3" xfId="6504" xr:uid="{00000000-0005-0000-0000-0000550B0000}"/>
    <cellStyle name="Input 7 2 2 7" xfId="2225" xr:uid="{00000000-0005-0000-0000-0000560B0000}"/>
    <cellStyle name="Input 7 2 2 7 2" xfId="4531" xr:uid="{00000000-0005-0000-0000-0000570B0000}"/>
    <cellStyle name="Input 7 2 2 7 3" xfId="6733" xr:uid="{00000000-0005-0000-0000-0000580B0000}"/>
    <cellStyle name="Input 7 2 2 8" xfId="2450" xr:uid="{00000000-0005-0000-0000-0000590B0000}"/>
    <cellStyle name="Input 7 2 2 8 2" xfId="4756" xr:uid="{00000000-0005-0000-0000-00005A0B0000}"/>
    <cellStyle name="Input 7 2 2 8 3" xfId="6958" xr:uid="{00000000-0005-0000-0000-00005B0B0000}"/>
    <cellStyle name="Input 7 2 2 9" xfId="2787" xr:uid="{00000000-0005-0000-0000-00005C0B0000}"/>
    <cellStyle name="Input 7 2 3" xfId="507" xr:uid="{00000000-0005-0000-0000-00005D0B0000}"/>
    <cellStyle name="Input 7 2 3 10" xfId="5065" xr:uid="{00000000-0005-0000-0000-00005E0B0000}"/>
    <cellStyle name="Input 7 2 3 2" xfId="1031" xr:uid="{00000000-0005-0000-0000-00005F0B0000}"/>
    <cellStyle name="Input 7 2 3 2 2" xfId="3339" xr:uid="{00000000-0005-0000-0000-0000600B0000}"/>
    <cellStyle name="Input 7 2 3 2 3" xfId="5541" xr:uid="{00000000-0005-0000-0000-0000610B0000}"/>
    <cellStyle name="Input 7 2 3 3" xfId="1324" xr:uid="{00000000-0005-0000-0000-0000620B0000}"/>
    <cellStyle name="Input 7 2 3 3 2" xfId="3630" xr:uid="{00000000-0005-0000-0000-0000630B0000}"/>
    <cellStyle name="Input 7 2 3 3 3" xfId="5832" xr:uid="{00000000-0005-0000-0000-0000640B0000}"/>
    <cellStyle name="Input 7 2 3 4" xfId="1576" xr:uid="{00000000-0005-0000-0000-0000650B0000}"/>
    <cellStyle name="Input 7 2 3 4 2" xfId="3882" xr:uid="{00000000-0005-0000-0000-0000660B0000}"/>
    <cellStyle name="Input 7 2 3 4 3" xfId="6084" xr:uid="{00000000-0005-0000-0000-0000670B0000}"/>
    <cellStyle name="Input 7 2 3 5" xfId="1824" xr:uid="{00000000-0005-0000-0000-0000680B0000}"/>
    <cellStyle name="Input 7 2 3 5 2" xfId="4130" xr:uid="{00000000-0005-0000-0000-0000690B0000}"/>
    <cellStyle name="Input 7 2 3 5 3" xfId="6332" xr:uid="{00000000-0005-0000-0000-00006A0B0000}"/>
    <cellStyle name="Input 7 2 3 6" xfId="2065" xr:uid="{00000000-0005-0000-0000-00006B0B0000}"/>
    <cellStyle name="Input 7 2 3 6 2" xfId="4371" xr:uid="{00000000-0005-0000-0000-00006C0B0000}"/>
    <cellStyle name="Input 7 2 3 6 3" xfId="6573" xr:uid="{00000000-0005-0000-0000-00006D0B0000}"/>
    <cellStyle name="Input 7 2 3 7" xfId="2294" xr:uid="{00000000-0005-0000-0000-00006E0B0000}"/>
    <cellStyle name="Input 7 2 3 7 2" xfId="4600" xr:uid="{00000000-0005-0000-0000-00006F0B0000}"/>
    <cellStyle name="Input 7 2 3 7 3" xfId="6802" xr:uid="{00000000-0005-0000-0000-0000700B0000}"/>
    <cellStyle name="Input 7 2 3 8" xfId="2519" xr:uid="{00000000-0005-0000-0000-0000710B0000}"/>
    <cellStyle name="Input 7 2 3 8 2" xfId="4825" xr:uid="{00000000-0005-0000-0000-0000720B0000}"/>
    <cellStyle name="Input 7 2 3 8 3" xfId="7027" xr:uid="{00000000-0005-0000-0000-0000730B0000}"/>
    <cellStyle name="Input 7 2 3 9" xfId="2856" xr:uid="{00000000-0005-0000-0000-0000740B0000}"/>
    <cellStyle name="Input 7 2 4" xfId="571" xr:uid="{00000000-0005-0000-0000-0000750B0000}"/>
    <cellStyle name="Input 7 2 4 10" xfId="5129" xr:uid="{00000000-0005-0000-0000-0000760B0000}"/>
    <cellStyle name="Input 7 2 4 2" xfId="1095" xr:uid="{00000000-0005-0000-0000-0000770B0000}"/>
    <cellStyle name="Input 7 2 4 2 2" xfId="3403" xr:uid="{00000000-0005-0000-0000-0000780B0000}"/>
    <cellStyle name="Input 7 2 4 2 3" xfId="5605" xr:uid="{00000000-0005-0000-0000-0000790B0000}"/>
    <cellStyle name="Input 7 2 4 3" xfId="1388" xr:uid="{00000000-0005-0000-0000-00007A0B0000}"/>
    <cellStyle name="Input 7 2 4 3 2" xfId="3694" xr:uid="{00000000-0005-0000-0000-00007B0B0000}"/>
    <cellStyle name="Input 7 2 4 3 3" xfId="5896" xr:uid="{00000000-0005-0000-0000-00007C0B0000}"/>
    <cellStyle name="Input 7 2 4 4" xfId="1640" xr:uid="{00000000-0005-0000-0000-00007D0B0000}"/>
    <cellStyle name="Input 7 2 4 4 2" xfId="3946" xr:uid="{00000000-0005-0000-0000-00007E0B0000}"/>
    <cellStyle name="Input 7 2 4 4 3" xfId="6148" xr:uid="{00000000-0005-0000-0000-00007F0B0000}"/>
    <cellStyle name="Input 7 2 4 5" xfId="1888" xr:uid="{00000000-0005-0000-0000-0000800B0000}"/>
    <cellStyle name="Input 7 2 4 5 2" xfId="4194" xr:uid="{00000000-0005-0000-0000-0000810B0000}"/>
    <cellStyle name="Input 7 2 4 5 3" xfId="6396" xr:uid="{00000000-0005-0000-0000-0000820B0000}"/>
    <cellStyle name="Input 7 2 4 6" xfId="2129" xr:uid="{00000000-0005-0000-0000-0000830B0000}"/>
    <cellStyle name="Input 7 2 4 6 2" xfId="4435" xr:uid="{00000000-0005-0000-0000-0000840B0000}"/>
    <cellStyle name="Input 7 2 4 6 3" xfId="6637" xr:uid="{00000000-0005-0000-0000-0000850B0000}"/>
    <cellStyle name="Input 7 2 4 7" xfId="2358" xr:uid="{00000000-0005-0000-0000-0000860B0000}"/>
    <cellStyle name="Input 7 2 4 7 2" xfId="4664" xr:uid="{00000000-0005-0000-0000-0000870B0000}"/>
    <cellStyle name="Input 7 2 4 7 3" xfId="6866" xr:uid="{00000000-0005-0000-0000-0000880B0000}"/>
    <cellStyle name="Input 7 2 4 8" xfId="2583" xr:uid="{00000000-0005-0000-0000-0000890B0000}"/>
    <cellStyle name="Input 7 2 4 8 2" xfId="4889" xr:uid="{00000000-0005-0000-0000-00008A0B0000}"/>
    <cellStyle name="Input 7 2 4 8 3" xfId="7091" xr:uid="{00000000-0005-0000-0000-00008B0B0000}"/>
    <cellStyle name="Input 7 2 4 9" xfId="2920" xr:uid="{00000000-0005-0000-0000-00008C0B0000}"/>
    <cellStyle name="Input 7 2 5" xfId="878" xr:uid="{00000000-0005-0000-0000-00008D0B0000}"/>
    <cellStyle name="Input 7 2 5 2" xfId="3188" xr:uid="{00000000-0005-0000-0000-00008E0B0000}"/>
    <cellStyle name="Input 7 2 5 3" xfId="5390" xr:uid="{00000000-0005-0000-0000-00008F0B0000}"/>
    <cellStyle name="Input 7 2 6" xfId="1172" xr:uid="{00000000-0005-0000-0000-0000900B0000}"/>
    <cellStyle name="Input 7 2 6 2" xfId="3478" xr:uid="{00000000-0005-0000-0000-0000910B0000}"/>
    <cellStyle name="Input 7 2 6 3" xfId="5680" xr:uid="{00000000-0005-0000-0000-0000920B0000}"/>
    <cellStyle name="Input 7 2 7" xfId="794" xr:uid="{00000000-0005-0000-0000-0000930B0000}"/>
    <cellStyle name="Input 7 2 7 2" xfId="3108" xr:uid="{00000000-0005-0000-0000-0000940B0000}"/>
    <cellStyle name="Input 7 2 7 3" xfId="5310" xr:uid="{00000000-0005-0000-0000-0000950B0000}"/>
    <cellStyle name="Input 7 2 8" xfId="820" xr:uid="{00000000-0005-0000-0000-0000960B0000}"/>
    <cellStyle name="Input 7 2 8 2" xfId="3133" xr:uid="{00000000-0005-0000-0000-0000970B0000}"/>
    <cellStyle name="Input 7 2 8 3" xfId="5335" xr:uid="{00000000-0005-0000-0000-0000980B0000}"/>
    <cellStyle name="Input 7 2 9" xfId="662" xr:uid="{00000000-0005-0000-0000-0000990B0000}"/>
    <cellStyle name="Input 7 2 9 2" xfId="2976" xr:uid="{00000000-0005-0000-0000-00009A0B0000}"/>
    <cellStyle name="Input 7 2 9 3" xfId="5178" xr:uid="{00000000-0005-0000-0000-00009B0B0000}"/>
    <cellStyle name="Input 7 3" xfId="301" xr:uid="{00000000-0005-0000-0000-00009C0B0000}"/>
    <cellStyle name="Input 7 3 10" xfId="761" xr:uid="{00000000-0005-0000-0000-00009D0B0000}"/>
    <cellStyle name="Input 7 3 10 2" xfId="3075" xr:uid="{00000000-0005-0000-0000-00009E0B0000}"/>
    <cellStyle name="Input 7 3 10 3" xfId="5277" xr:uid="{00000000-0005-0000-0000-00009F0B0000}"/>
    <cellStyle name="Input 7 3 11" xfId="703" xr:uid="{00000000-0005-0000-0000-0000A00B0000}"/>
    <cellStyle name="Input 7 3 11 2" xfId="3017" xr:uid="{00000000-0005-0000-0000-0000A10B0000}"/>
    <cellStyle name="Input 7 3 11 3" xfId="5219" xr:uid="{00000000-0005-0000-0000-0000A20B0000}"/>
    <cellStyle name="Input 7 3 12" xfId="2655" xr:uid="{00000000-0005-0000-0000-0000A30B0000}"/>
    <cellStyle name="Input 7 3 13" xfId="2641" xr:uid="{00000000-0005-0000-0000-0000A40B0000}"/>
    <cellStyle name="Input 7 3 2" xfId="395" xr:uid="{00000000-0005-0000-0000-0000A50B0000}"/>
    <cellStyle name="Input 7 3 2 10" xfId="4953" xr:uid="{00000000-0005-0000-0000-0000A60B0000}"/>
    <cellStyle name="Input 7 3 2 2" xfId="919" xr:uid="{00000000-0005-0000-0000-0000A70B0000}"/>
    <cellStyle name="Input 7 3 2 2 2" xfId="3227" xr:uid="{00000000-0005-0000-0000-0000A80B0000}"/>
    <cellStyle name="Input 7 3 2 2 3" xfId="5429" xr:uid="{00000000-0005-0000-0000-0000A90B0000}"/>
    <cellStyle name="Input 7 3 2 3" xfId="1212" xr:uid="{00000000-0005-0000-0000-0000AA0B0000}"/>
    <cellStyle name="Input 7 3 2 3 2" xfId="3518" xr:uid="{00000000-0005-0000-0000-0000AB0B0000}"/>
    <cellStyle name="Input 7 3 2 3 3" xfId="5720" xr:uid="{00000000-0005-0000-0000-0000AC0B0000}"/>
    <cellStyle name="Input 7 3 2 4" xfId="1464" xr:uid="{00000000-0005-0000-0000-0000AD0B0000}"/>
    <cellStyle name="Input 7 3 2 4 2" xfId="3770" xr:uid="{00000000-0005-0000-0000-0000AE0B0000}"/>
    <cellStyle name="Input 7 3 2 4 3" xfId="5972" xr:uid="{00000000-0005-0000-0000-0000AF0B0000}"/>
    <cellStyle name="Input 7 3 2 5" xfId="1712" xr:uid="{00000000-0005-0000-0000-0000B00B0000}"/>
    <cellStyle name="Input 7 3 2 5 2" xfId="4018" xr:uid="{00000000-0005-0000-0000-0000B10B0000}"/>
    <cellStyle name="Input 7 3 2 5 3" xfId="6220" xr:uid="{00000000-0005-0000-0000-0000B20B0000}"/>
    <cellStyle name="Input 7 3 2 6" xfId="1953" xr:uid="{00000000-0005-0000-0000-0000B30B0000}"/>
    <cellStyle name="Input 7 3 2 6 2" xfId="4259" xr:uid="{00000000-0005-0000-0000-0000B40B0000}"/>
    <cellStyle name="Input 7 3 2 6 3" xfId="6461" xr:uid="{00000000-0005-0000-0000-0000B50B0000}"/>
    <cellStyle name="Input 7 3 2 7" xfId="2182" xr:uid="{00000000-0005-0000-0000-0000B60B0000}"/>
    <cellStyle name="Input 7 3 2 7 2" xfId="4488" xr:uid="{00000000-0005-0000-0000-0000B70B0000}"/>
    <cellStyle name="Input 7 3 2 7 3" xfId="6690" xr:uid="{00000000-0005-0000-0000-0000B80B0000}"/>
    <cellStyle name="Input 7 3 2 8" xfId="2407" xr:uid="{00000000-0005-0000-0000-0000B90B0000}"/>
    <cellStyle name="Input 7 3 2 8 2" xfId="4713" xr:uid="{00000000-0005-0000-0000-0000BA0B0000}"/>
    <cellStyle name="Input 7 3 2 8 3" xfId="6915" xr:uid="{00000000-0005-0000-0000-0000BB0B0000}"/>
    <cellStyle name="Input 7 3 2 9" xfId="2744" xr:uid="{00000000-0005-0000-0000-0000BC0B0000}"/>
    <cellStyle name="Input 7 3 3" xfId="464" xr:uid="{00000000-0005-0000-0000-0000BD0B0000}"/>
    <cellStyle name="Input 7 3 3 10" xfId="5022" xr:uid="{00000000-0005-0000-0000-0000BE0B0000}"/>
    <cellStyle name="Input 7 3 3 2" xfId="988" xr:uid="{00000000-0005-0000-0000-0000BF0B0000}"/>
    <cellStyle name="Input 7 3 3 2 2" xfId="3296" xr:uid="{00000000-0005-0000-0000-0000C00B0000}"/>
    <cellStyle name="Input 7 3 3 2 3" xfId="5498" xr:uid="{00000000-0005-0000-0000-0000C10B0000}"/>
    <cellStyle name="Input 7 3 3 3" xfId="1281" xr:uid="{00000000-0005-0000-0000-0000C20B0000}"/>
    <cellStyle name="Input 7 3 3 3 2" xfId="3587" xr:uid="{00000000-0005-0000-0000-0000C30B0000}"/>
    <cellStyle name="Input 7 3 3 3 3" xfId="5789" xr:uid="{00000000-0005-0000-0000-0000C40B0000}"/>
    <cellStyle name="Input 7 3 3 4" xfId="1533" xr:uid="{00000000-0005-0000-0000-0000C50B0000}"/>
    <cellStyle name="Input 7 3 3 4 2" xfId="3839" xr:uid="{00000000-0005-0000-0000-0000C60B0000}"/>
    <cellStyle name="Input 7 3 3 4 3" xfId="6041" xr:uid="{00000000-0005-0000-0000-0000C70B0000}"/>
    <cellStyle name="Input 7 3 3 5" xfId="1781" xr:uid="{00000000-0005-0000-0000-0000C80B0000}"/>
    <cellStyle name="Input 7 3 3 5 2" xfId="4087" xr:uid="{00000000-0005-0000-0000-0000C90B0000}"/>
    <cellStyle name="Input 7 3 3 5 3" xfId="6289" xr:uid="{00000000-0005-0000-0000-0000CA0B0000}"/>
    <cellStyle name="Input 7 3 3 6" xfId="2022" xr:uid="{00000000-0005-0000-0000-0000CB0B0000}"/>
    <cellStyle name="Input 7 3 3 6 2" xfId="4328" xr:uid="{00000000-0005-0000-0000-0000CC0B0000}"/>
    <cellStyle name="Input 7 3 3 6 3" xfId="6530" xr:uid="{00000000-0005-0000-0000-0000CD0B0000}"/>
    <cellStyle name="Input 7 3 3 7" xfId="2251" xr:uid="{00000000-0005-0000-0000-0000CE0B0000}"/>
    <cellStyle name="Input 7 3 3 7 2" xfId="4557" xr:uid="{00000000-0005-0000-0000-0000CF0B0000}"/>
    <cellStyle name="Input 7 3 3 7 3" xfId="6759" xr:uid="{00000000-0005-0000-0000-0000D00B0000}"/>
    <cellStyle name="Input 7 3 3 8" xfId="2476" xr:uid="{00000000-0005-0000-0000-0000D10B0000}"/>
    <cellStyle name="Input 7 3 3 8 2" xfId="4782" xr:uid="{00000000-0005-0000-0000-0000D20B0000}"/>
    <cellStyle name="Input 7 3 3 8 3" xfId="6984" xr:uid="{00000000-0005-0000-0000-0000D30B0000}"/>
    <cellStyle name="Input 7 3 3 9" xfId="2813" xr:uid="{00000000-0005-0000-0000-0000D40B0000}"/>
    <cellStyle name="Input 7 3 4" xfId="528" xr:uid="{00000000-0005-0000-0000-0000D50B0000}"/>
    <cellStyle name="Input 7 3 4 10" xfId="5086" xr:uid="{00000000-0005-0000-0000-0000D60B0000}"/>
    <cellStyle name="Input 7 3 4 2" xfId="1052" xr:uid="{00000000-0005-0000-0000-0000D70B0000}"/>
    <cellStyle name="Input 7 3 4 2 2" xfId="3360" xr:uid="{00000000-0005-0000-0000-0000D80B0000}"/>
    <cellStyle name="Input 7 3 4 2 3" xfId="5562" xr:uid="{00000000-0005-0000-0000-0000D90B0000}"/>
    <cellStyle name="Input 7 3 4 3" xfId="1345" xr:uid="{00000000-0005-0000-0000-0000DA0B0000}"/>
    <cellStyle name="Input 7 3 4 3 2" xfId="3651" xr:uid="{00000000-0005-0000-0000-0000DB0B0000}"/>
    <cellStyle name="Input 7 3 4 3 3" xfId="5853" xr:uid="{00000000-0005-0000-0000-0000DC0B0000}"/>
    <cellStyle name="Input 7 3 4 4" xfId="1597" xr:uid="{00000000-0005-0000-0000-0000DD0B0000}"/>
    <cellStyle name="Input 7 3 4 4 2" xfId="3903" xr:uid="{00000000-0005-0000-0000-0000DE0B0000}"/>
    <cellStyle name="Input 7 3 4 4 3" xfId="6105" xr:uid="{00000000-0005-0000-0000-0000DF0B0000}"/>
    <cellStyle name="Input 7 3 4 5" xfId="1845" xr:uid="{00000000-0005-0000-0000-0000E00B0000}"/>
    <cellStyle name="Input 7 3 4 5 2" xfId="4151" xr:uid="{00000000-0005-0000-0000-0000E10B0000}"/>
    <cellStyle name="Input 7 3 4 5 3" xfId="6353" xr:uid="{00000000-0005-0000-0000-0000E20B0000}"/>
    <cellStyle name="Input 7 3 4 6" xfId="2086" xr:uid="{00000000-0005-0000-0000-0000E30B0000}"/>
    <cellStyle name="Input 7 3 4 6 2" xfId="4392" xr:uid="{00000000-0005-0000-0000-0000E40B0000}"/>
    <cellStyle name="Input 7 3 4 6 3" xfId="6594" xr:uid="{00000000-0005-0000-0000-0000E50B0000}"/>
    <cellStyle name="Input 7 3 4 7" xfId="2315" xr:uid="{00000000-0005-0000-0000-0000E60B0000}"/>
    <cellStyle name="Input 7 3 4 7 2" xfId="4621" xr:uid="{00000000-0005-0000-0000-0000E70B0000}"/>
    <cellStyle name="Input 7 3 4 7 3" xfId="6823" xr:uid="{00000000-0005-0000-0000-0000E80B0000}"/>
    <cellStyle name="Input 7 3 4 8" xfId="2540" xr:uid="{00000000-0005-0000-0000-0000E90B0000}"/>
    <cellStyle name="Input 7 3 4 8 2" xfId="4846" xr:uid="{00000000-0005-0000-0000-0000EA0B0000}"/>
    <cellStyle name="Input 7 3 4 8 3" xfId="7048" xr:uid="{00000000-0005-0000-0000-0000EB0B0000}"/>
    <cellStyle name="Input 7 3 4 9" xfId="2877" xr:uid="{00000000-0005-0000-0000-0000EC0B0000}"/>
    <cellStyle name="Input 7 3 5" xfId="833" xr:uid="{00000000-0005-0000-0000-0000ED0B0000}"/>
    <cellStyle name="Input 7 3 5 2" xfId="3145" xr:uid="{00000000-0005-0000-0000-0000EE0B0000}"/>
    <cellStyle name="Input 7 3 5 3" xfId="5347" xr:uid="{00000000-0005-0000-0000-0000EF0B0000}"/>
    <cellStyle name="Input 7 3 6" xfId="688" xr:uid="{00000000-0005-0000-0000-0000F00B0000}"/>
    <cellStyle name="Input 7 3 6 2" xfId="3002" xr:uid="{00000000-0005-0000-0000-0000F10B0000}"/>
    <cellStyle name="Input 7 3 6 3" xfId="5204" xr:uid="{00000000-0005-0000-0000-0000F20B0000}"/>
    <cellStyle name="Input 7 3 7" xfId="769" xr:uid="{00000000-0005-0000-0000-0000F30B0000}"/>
    <cellStyle name="Input 7 3 7 2" xfId="3083" xr:uid="{00000000-0005-0000-0000-0000F40B0000}"/>
    <cellStyle name="Input 7 3 7 3" xfId="5285" xr:uid="{00000000-0005-0000-0000-0000F50B0000}"/>
    <cellStyle name="Input 7 3 8" xfId="642" xr:uid="{00000000-0005-0000-0000-0000F60B0000}"/>
    <cellStyle name="Input 7 3 8 2" xfId="2956" xr:uid="{00000000-0005-0000-0000-0000F70B0000}"/>
    <cellStyle name="Input 7 3 8 3" xfId="5158" xr:uid="{00000000-0005-0000-0000-0000F80B0000}"/>
    <cellStyle name="Input 7 3 9" xfId="663" xr:uid="{00000000-0005-0000-0000-0000F90B0000}"/>
    <cellStyle name="Input 7 3 9 2" xfId="2977" xr:uid="{00000000-0005-0000-0000-0000FA0B0000}"/>
    <cellStyle name="Input 7 3 9 3" xfId="5179" xr:uid="{00000000-0005-0000-0000-0000FB0B0000}"/>
    <cellStyle name="Input 7 4" xfId="780" xr:uid="{00000000-0005-0000-0000-0000FC0B0000}"/>
    <cellStyle name="Input 7 4 2" xfId="3094" xr:uid="{00000000-0005-0000-0000-0000FD0B0000}"/>
    <cellStyle name="Input 7 4 3" xfId="5296" xr:uid="{00000000-0005-0000-0000-0000FE0B0000}"/>
    <cellStyle name="Input 8" xfId="331" xr:uid="{00000000-0005-0000-0000-0000FF0B0000}"/>
    <cellStyle name="Input 8 10" xfId="1908" xr:uid="{00000000-0005-0000-0000-0000000C0000}"/>
    <cellStyle name="Input 8 10 2" xfId="4214" xr:uid="{00000000-0005-0000-0000-0000010C0000}"/>
    <cellStyle name="Input 8 10 3" xfId="6416" xr:uid="{00000000-0005-0000-0000-0000020C0000}"/>
    <cellStyle name="Input 8 11" xfId="2149" xr:uid="{00000000-0005-0000-0000-0000030C0000}"/>
    <cellStyle name="Input 8 11 2" xfId="4455" xr:uid="{00000000-0005-0000-0000-0000040C0000}"/>
    <cellStyle name="Input 8 11 3" xfId="6657" xr:uid="{00000000-0005-0000-0000-0000050C0000}"/>
    <cellStyle name="Input 8 12" xfId="2683" xr:uid="{00000000-0005-0000-0000-0000060C0000}"/>
    <cellStyle name="Input 8 13" xfId="2603" xr:uid="{00000000-0005-0000-0000-0000070C0000}"/>
    <cellStyle name="Input 8 2" xfId="423" xr:uid="{00000000-0005-0000-0000-0000080C0000}"/>
    <cellStyle name="Input 8 2 10" xfId="4981" xr:uid="{00000000-0005-0000-0000-0000090C0000}"/>
    <cellStyle name="Input 8 2 2" xfId="947" xr:uid="{00000000-0005-0000-0000-00000A0C0000}"/>
    <cellStyle name="Input 8 2 2 2" xfId="3255" xr:uid="{00000000-0005-0000-0000-00000B0C0000}"/>
    <cellStyle name="Input 8 2 2 3" xfId="5457" xr:uid="{00000000-0005-0000-0000-00000C0C0000}"/>
    <cellStyle name="Input 8 2 3" xfId="1240" xr:uid="{00000000-0005-0000-0000-00000D0C0000}"/>
    <cellStyle name="Input 8 2 3 2" xfId="3546" xr:uid="{00000000-0005-0000-0000-00000E0C0000}"/>
    <cellStyle name="Input 8 2 3 3" xfId="5748" xr:uid="{00000000-0005-0000-0000-00000F0C0000}"/>
    <cellStyle name="Input 8 2 4" xfId="1492" xr:uid="{00000000-0005-0000-0000-0000100C0000}"/>
    <cellStyle name="Input 8 2 4 2" xfId="3798" xr:uid="{00000000-0005-0000-0000-0000110C0000}"/>
    <cellStyle name="Input 8 2 4 3" xfId="6000" xr:uid="{00000000-0005-0000-0000-0000120C0000}"/>
    <cellStyle name="Input 8 2 5" xfId="1740" xr:uid="{00000000-0005-0000-0000-0000130C0000}"/>
    <cellStyle name="Input 8 2 5 2" xfId="4046" xr:uid="{00000000-0005-0000-0000-0000140C0000}"/>
    <cellStyle name="Input 8 2 5 3" xfId="6248" xr:uid="{00000000-0005-0000-0000-0000150C0000}"/>
    <cellStyle name="Input 8 2 6" xfId="1981" xr:uid="{00000000-0005-0000-0000-0000160C0000}"/>
    <cellStyle name="Input 8 2 6 2" xfId="4287" xr:uid="{00000000-0005-0000-0000-0000170C0000}"/>
    <cellStyle name="Input 8 2 6 3" xfId="6489" xr:uid="{00000000-0005-0000-0000-0000180C0000}"/>
    <cellStyle name="Input 8 2 7" xfId="2210" xr:uid="{00000000-0005-0000-0000-0000190C0000}"/>
    <cellStyle name="Input 8 2 7 2" xfId="4516" xr:uid="{00000000-0005-0000-0000-00001A0C0000}"/>
    <cellStyle name="Input 8 2 7 3" xfId="6718" xr:uid="{00000000-0005-0000-0000-00001B0C0000}"/>
    <cellStyle name="Input 8 2 8" xfId="2435" xr:uid="{00000000-0005-0000-0000-00001C0C0000}"/>
    <cellStyle name="Input 8 2 8 2" xfId="4741" xr:uid="{00000000-0005-0000-0000-00001D0C0000}"/>
    <cellStyle name="Input 8 2 8 3" xfId="6943" xr:uid="{00000000-0005-0000-0000-00001E0C0000}"/>
    <cellStyle name="Input 8 2 9" xfId="2772" xr:uid="{00000000-0005-0000-0000-00001F0C0000}"/>
    <cellStyle name="Input 8 3" xfId="492" xr:uid="{00000000-0005-0000-0000-0000200C0000}"/>
    <cellStyle name="Input 8 3 10" xfId="5050" xr:uid="{00000000-0005-0000-0000-0000210C0000}"/>
    <cellStyle name="Input 8 3 2" xfId="1016" xr:uid="{00000000-0005-0000-0000-0000220C0000}"/>
    <cellStyle name="Input 8 3 2 2" xfId="3324" xr:uid="{00000000-0005-0000-0000-0000230C0000}"/>
    <cellStyle name="Input 8 3 2 3" xfId="5526" xr:uid="{00000000-0005-0000-0000-0000240C0000}"/>
    <cellStyle name="Input 8 3 3" xfId="1309" xr:uid="{00000000-0005-0000-0000-0000250C0000}"/>
    <cellStyle name="Input 8 3 3 2" xfId="3615" xr:uid="{00000000-0005-0000-0000-0000260C0000}"/>
    <cellStyle name="Input 8 3 3 3" xfId="5817" xr:uid="{00000000-0005-0000-0000-0000270C0000}"/>
    <cellStyle name="Input 8 3 4" xfId="1561" xr:uid="{00000000-0005-0000-0000-0000280C0000}"/>
    <cellStyle name="Input 8 3 4 2" xfId="3867" xr:uid="{00000000-0005-0000-0000-0000290C0000}"/>
    <cellStyle name="Input 8 3 4 3" xfId="6069" xr:uid="{00000000-0005-0000-0000-00002A0C0000}"/>
    <cellStyle name="Input 8 3 5" xfId="1809" xr:uid="{00000000-0005-0000-0000-00002B0C0000}"/>
    <cellStyle name="Input 8 3 5 2" xfId="4115" xr:uid="{00000000-0005-0000-0000-00002C0C0000}"/>
    <cellStyle name="Input 8 3 5 3" xfId="6317" xr:uid="{00000000-0005-0000-0000-00002D0C0000}"/>
    <cellStyle name="Input 8 3 6" xfId="2050" xr:uid="{00000000-0005-0000-0000-00002E0C0000}"/>
    <cellStyle name="Input 8 3 6 2" xfId="4356" xr:uid="{00000000-0005-0000-0000-00002F0C0000}"/>
    <cellStyle name="Input 8 3 6 3" xfId="6558" xr:uid="{00000000-0005-0000-0000-0000300C0000}"/>
    <cellStyle name="Input 8 3 7" xfId="2279" xr:uid="{00000000-0005-0000-0000-0000310C0000}"/>
    <cellStyle name="Input 8 3 7 2" xfId="4585" xr:uid="{00000000-0005-0000-0000-0000320C0000}"/>
    <cellStyle name="Input 8 3 7 3" xfId="6787" xr:uid="{00000000-0005-0000-0000-0000330C0000}"/>
    <cellStyle name="Input 8 3 8" xfId="2504" xr:uid="{00000000-0005-0000-0000-0000340C0000}"/>
    <cellStyle name="Input 8 3 8 2" xfId="4810" xr:uid="{00000000-0005-0000-0000-0000350C0000}"/>
    <cellStyle name="Input 8 3 8 3" xfId="7012" xr:uid="{00000000-0005-0000-0000-0000360C0000}"/>
    <cellStyle name="Input 8 3 9" xfId="2841" xr:uid="{00000000-0005-0000-0000-0000370C0000}"/>
    <cellStyle name="Input 8 4" xfId="556" xr:uid="{00000000-0005-0000-0000-0000380C0000}"/>
    <cellStyle name="Input 8 4 10" xfId="5114" xr:uid="{00000000-0005-0000-0000-0000390C0000}"/>
    <cellStyle name="Input 8 4 2" xfId="1080" xr:uid="{00000000-0005-0000-0000-00003A0C0000}"/>
    <cellStyle name="Input 8 4 2 2" xfId="3388" xr:uid="{00000000-0005-0000-0000-00003B0C0000}"/>
    <cellStyle name="Input 8 4 2 3" xfId="5590" xr:uid="{00000000-0005-0000-0000-00003C0C0000}"/>
    <cellStyle name="Input 8 4 3" xfId="1373" xr:uid="{00000000-0005-0000-0000-00003D0C0000}"/>
    <cellStyle name="Input 8 4 3 2" xfId="3679" xr:uid="{00000000-0005-0000-0000-00003E0C0000}"/>
    <cellStyle name="Input 8 4 3 3" xfId="5881" xr:uid="{00000000-0005-0000-0000-00003F0C0000}"/>
    <cellStyle name="Input 8 4 4" xfId="1625" xr:uid="{00000000-0005-0000-0000-0000400C0000}"/>
    <cellStyle name="Input 8 4 4 2" xfId="3931" xr:uid="{00000000-0005-0000-0000-0000410C0000}"/>
    <cellStyle name="Input 8 4 4 3" xfId="6133" xr:uid="{00000000-0005-0000-0000-0000420C0000}"/>
    <cellStyle name="Input 8 4 5" xfId="1873" xr:uid="{00000000-0005-0000-0000-0000430C0000}"/>
    <cellStyle name="Input 8 4 5 2" xfId="4179" xr:uid="{00000000-0005-0000-0000-0000440C0000}"/>
    <cellStyle name="Input 8 4 5 3" xfId="6381" xr:uid="{00000000-0005-0000-0000-0000450C0000}"/>
    <cellStyle name="Input 8 4 6" xfId="2114" xr:uid="{00000000-0005-0000-0000-0000460C0000}"/>
    <cellStyle name="Input 8 4 6 2" xfId="4420" xr:uid="{00000000-0005-0000-0000-0000470C0000}"/>
    <cellStyle name="Input 8 4 6 3" xfId="6622" xr:uid="{00000000-0005-0000-0000-0000480C0000}"/>
    <cellStyle name="Input 8 4 7" xfId="2343" xr:uid="{00000000-0005-0000-0000-0000490C0000}"/>
    <cellStyle name="Input 8 4 7 2" xfId="4649" xr:uid="{00000000-0005-0000-0000-00004A0C0000}"/>
    <cellStyle name="Input 8 4 7 3" xfId="6851" xr:uid="{00000000-0005-0000-0000-00004B0C0000}"/>
    <cellStyle name="Input 8 4 8" xfId="2568" xr:uid="{00000000-0005-0000-0000-00004C0C0000}"/>
    <cellStyle name="Input 8 4 8 2" xfId="4874" xr:uid="{00000000-0005-0000-0000-00004D0C0000}"/>
    <cellStyle name="Input 8 4 8 3" xfId="7076" xr:uid="{00000000-0005-0000-0000-00004E0C0000}"/>
    <cellStyle name="Input 8 4 9" xfId="2905" xr:uid="{00000000-0005-0000-0000-00004F0C0000}"/>
    <cellStyle name="Input 8 5" xfId="863" xr:uid="{00000000-0005-0000-0000-0000500C0000}"/>
    <cellStyle name="Input 8 5 2" xfId="3173" xr:uid="{00000000-0005-0000-0000-0000510C0000}"/>
    <cellStyle name="Input 8 5 3" xfId="5375" xr:uid="{00000000-0005-0000-0000-0000520C0000}"/>
    <cellStyle name="Input 8 6" xfId="1157" xr:uid="{00000000-0005-0000-0000-0000530C0000}"/>
    <cellStyle name="Input 8 6 2" xfId="3463" xr:uid="{00000000-0005-0000-0000-0000540C0000}"/>
    <cellStyle name="Input 8 6 3" xfId="5665" xr:uid="{00000000-0005-0000-0000-0000550C0000}"/>
    <cellStyle name="Input 8 7" xfId="1124" xr:uid="{00000000-0005-0000-0000-0000560C0000}"/>
    <cellStyle name="Input 8 7 2" xfId="3432" xr:uid="{00000000-0005-0000-0000-0000570C0000}"/>
    <cellStyle name="Input 8 7 3" xfId="5634" xr:uid="{00000000-0005-0000-0000-0000580C0000}"/>
    <cellStyle name="Input 8 8" xfId="1139" xr:uid="{00000000-0005-0000-0000-0000590C0000}"/>
    <cellStyle name="Input 8 8 2" xfId="3447" xr:uid="{00000000-0005-0000-0000-00005A0C0000}"/>
    <cellStyle name="Input 8 8 3" xfId="5649" xr:uid="{00000000-0005-0000-0000-00005B0C0000}"/>
    <cellStyle name="Input 8 9" xfId="1660" xr:uid="{00000000-0005-0000-0000-00005C0C0000}"/>
    <cellStyle name="Input 8 9 2" xfId="3966" xr:uid="{00000000-0005-0000-0000-00005D0C0000}"/>
    <cellStyle name="Input 8 9 3" xfId="6168" xr:uid="{00000000-0005-0000-0000-00005E0C0000}"/>
    <cellStyle name="Linked Cell" xfId="604" builtinId="24" customBuiltin="1"/>
    <cellStyle name="Linked Cell 2" xfId="38" xr:uid="{00000000-0005-0000-0000-0000600C0000}"/>
    <cellStyle name="Linked Cell 3" xfId="236" xr:uid="{00000000-0005-0000-0000-0000610C0000}"/>
    <cellStyle name="Linked Cell 4" xfId="237" xr:uid="{00000000-0005-0000-0000-0000620C0000}"/>
    <cellStyle name="Linked Cell 5" xfId="238" xr:uid="{00000000-0005-0000-0000-0000630C0000}"/>
    <cellStyle name="Linked Cell 6" xfId="239" xr:uid="{00000000-0005-0000-0000-0000640C0000}"/>
    <cellStyle name="Linked Cell 7" xfId="235" xr:uid="{00000000-0005-0000-0000-0000650C0000}"/>
    <cellStyle name="Neutral" xfId="600" builtinId="28" customBuiltin="1"/>
    <cellStyle name="Neutral 2" xfId="39" xr:uid="{00000000-0005-0000-0000-0000670C0000}"/>
    <cellStyle name="Neutral 3" xfId="241" xr:uid="{00000000-0005-0000-0000-0000680C0000}"/>
    <cellStyle name="Neutral 4" xfId="242" xr:uid="{00000000-0005-0000-0000-0000690C0000}"/>
    <cellStyle name="Neutral 5" xfId="243" xr:uid="{00000000-0005-0000-0000-00006A0C0000}"/>
    <cellStyle name="Neutral 6" xfId="244" xr:uid="{00000000-0005-0000-0000-00006B0C0000}"/>
    <cellStyle name="Neutral 7" xfId="240" xr:uid="{00000000-0005-0000-0000-00006C0C0000}"/>
    <cellStyle name="Normal" xfId="0" builtinId="0"/>
    <cellStyle name="Normal 10" xfId="290" xr:uid="{00000000-0005-0000-0000-00006E0C0000}"/>
    <cellStyle name="Normal 11" xfId="289" xr:uid="{00000000-0005-0000-0000-00006F0C0000}"/>
    <cellStyle name="Normal 11 2" xfId="40" xr:uid="{00000000-0005-0000-0000-0000700C0000}"/>
    <cellStyle name="Normal 11 3" xfId="368" xr:uid="{00000000-0005-0000-0000-0000710C0000}"/>
    <cellStyle name="Normal 11 3 2" xfId="899" xr:uid="{00000000-0005-0000-0000-0000720C0000}"/>
    <cellStyle name="Normal 11 4" xfId="326" xr:uid="{00000000-0005-0000-0000-0000730C0000}"/>
    <cellStyle name="Normal 11 4 2" xfId="858" xr:uid="{00000000-0005-0000-0000-0000740C0000}"/>
    <cellStyle name="Normal 11 5" xfId="823" xr:uid="{00000000-0005-0000-0000-0000750C0000}"/>
    <cellStyle name="Normal 12" xfId="1143" xr:uid="{00000000-0005-0000-0000-0000760C0000}"/>
    <cellStyle name="Normal 13" xfId="7111" xr:uid="{00000000-0005-0000-0000-0000770C0000}"/>
    <cellStyle name="Normal 14" xfId="7114" xr:uid="{FDA4ADB7-D9EA-40E0-B58D-5B7C9136C773}"/>
    <cellStyle name="Normal 16" xfId="41" xr:uid="{00000000-0005-0000-0000-0000780C0000}"/>
    <cellStyle name="Normal 16 2" xfId="42" xr:uid="{00000000-0005-0000-0000-0000790C0000}"/>
    <cellStyle name="Normal 16 2 2" xfId="371" xr:uid="{00000000-0005-0000-0000-00007A0C0000}"/>
    <cellStyle name="Normal 16 2 2 2" xfId="2720" xr:uid="{00000000-0005-0000-0000-00007B0C0000}"/>
    <cellStyle name="Normal 16 2 3" xfId="2610" xr:uid="{00000000-0005-0000-0000-00007C0C0000}"/>
    <cellStyle name="Normal 16 3" xfId="370" xr:uid="{00000000-0005-0000-0000-00007D0C0000}"/>
    <cellStyle name="Normal 16 3 2" xfId="2719" xr:uid="{00000000-0005-0000-0000-00007E0C0000}"/>
    <cellStyle name="Normal 16 4" xfId="2609" xr:uid="{00000000-0005-0000-0000-00007F0C0000}"/>
    <cellStyle name="Normal 2" xfId="43" xr:uid="{00000000-0005-0000-0000-0000800C0000}"/>
    <cellStyle name="Normal 2 2" xfId="245" xr:uid="{00000000-0005-0000-0000-0000810C0000}"/>
    <cellStyle name="Normal 2 3" xfId="246" xr:uid="{00000000-0005-0000-0000-0000820C0000}"/>
    <cellStyle name="Normal 2 4" xfId="247" xr:uid="{00000000-0005-0000-0000-0000830C0000}"/>
    <cellStyle name="Normal 2 5" xfId="248" xr:uid="{00000000-0005-0000-0000-0000840C0000}"/>
    <cellStyle name="Normal 2 6" xfId="249" xr:uid="{00000000-0005-0000-0000-0000850C0000}"/>
    <cellStyle name="Normal 2 7" xfId="592" xr:uid="{00000000-0005-0000-0000-0000860C0000}"/>
    <cellStyle name="Normal 2 7 2" xfId="2941" xr:uid="{00000000-0005-0000-0000-0000870C0000}"/>
    <cellStyle name="Normal 3" xfId="44" xr:uid="{00000000-0005-0000-0000-0000880C0000}"/>
    <cellStyle name="Normal 3 2" xfId="285" xr:uid="{00000000-0005-0000-0000-0000890C0000}"/>
    <cellStyle name="Normal 3 3" xfId="250" xr:uid="{00000000-0005-0000-0000-00008A0C0000}"/>
    <cellStyle name="Normal 3 3 2" xfId="384" xr:uid="{00000000-0005-0000-0000-00008B0C0000}"/>
    <cellStyle name="Normal 3 3 2 2" xfId="2733" xr:uid="{00000000-0005-0000-0000-00008C0C0000}"/>
    <cellStyle name="Normal 3 3 3" xfId="2645" xr:uid="{00000000-0005-0000-0000-00008D0C0000}"/>
    <cellStyle name="Normal 30" xfId="45" xr:uid="{00000000-0005-0000-0000-00008E0C0000}"/>
    <cellStyle name="Normal 4" xfId="46" xr:uid="{00000000-0005-0000-0000-00008F0C0000}"/>
    <cellStyle name="Normal 4 2" xfId="47" xr:uid="{00000000-0005-0000-0000-0000900C0000}"/>
    <cellStyle name="Normal 4 2 2" xfId="373" xr:uid="{00000000-0005-0000-0000-0000910C0000}"/>
    <cellStyle name="Normal 4 2 2 2" xfId="2722" xr:uid="{00000000-0005-0000-0000-0000920C0000}"/>
    <cellStyle name="Normal 4 2 3" xfId="2612" xr:uid="{00000000-0005-0000-0000-0000930C0000}"/>
    <cellStyle name="Normal 4 3" xfId="286" xr:uid="{00000000-0005-0000-0000-0000940C0000}"/>
    <cellStyle name="Normal 4 3 2" xfId="386" xr:uid="{00000000-0005-0000-0000-0000950C0000}"/>
    <cellStyle name="Normal 4 3 2 2" xfId="2735" xr:uid="{00000000-0005-0000-0000-0000960C0000}"/>
    <cellStyle name="Normal 4 3 3" xfId="2646" xr:uid="{00000000-0005-0000-0000-0000970C0000}"/>
    <cellStyle name="Normal 4 4" xfId="276" xr:uid="{00000000-0005-0000-0000-0000980C0000}"/>
    <cellStyle name="Normal 4 4 2" xfId="367" xr:uid="{00000000-0005-0000-0000-0000990C0000}"/>
    <cellStyle name="Normal 4 4 2 2" xfId="898" xr:uid="{00000000-0005-0000-0000-00009A0C0000}"/>
    <cellStyle name="Normal 4 4 3" xfId="818" xr:uid="{00000000-0005-0000-0000-00009B0C0000}"/>
    <cellStyle name="Normal 4 5" xfId="325" xr:uid="{00000000-0005-0000-0000-00009C0C0000}"/>
    <cellStyle name="Normal 4 5 2" xfId="857" xr:uid="{00000000-0005-0000-0000-00009D0C0000}"/>
    <cellStyle name="Normal 4 6" xfId="372" xr:uid="{00000000-0005-0000-0000-00009E0C0000}"/>
    <cellStyle name="Normal 4 6 2" xfId="2721" xr:uid="{00000000-0005-0000-0000-00009F0C0000}"/>
    <cellStyle name="Normal 4 7" xfId="2611" xr:uid="{00000000-0005-0000-0000-0000A00C0000}"/>
    <cellStyle name="Normal 5" xfId="48" xr:uid="{00000000-0005-0000-0000-0000A10C0000}"/>
    <cellStyle name="Normal 5 2" xfId="49" xr:uid="{00000000-0005-0000-0000-0000A20C0000}"/>
    <cellStyle name="Normal 5 2 2" xfId="375" xr:uid="{00000000-0005-0000-0000-0000A30C0000}"/>
    <cellStyle name="Normal 5 2 2 2" xfId="2724" xr:uid="{00000000-0005-0000-0000-0000A40C0000}"/>
    <cellStyle name="Normal 5 2 3" xfId="2614" xr:uid="{00000000-0005-0000-0000-0000A50C0000}"/>
    <cellStyle name="Normal 5 3" xfId="287" xr:uid="{00000000-0005-0000-0000-0000A60C0000}"/>
    <cellStyle name="Normal 5 3 2" xfId="387" xr:uid="{00000000-0005-0000-0000-0000A70C0000}"/>
    <cellStyle name="Normal 5 3 2 2" xfId="2736" xr:uid="{00000000-0005-0000-0000-0000A80C0000}"/>
    <cellStyle name="Normal 5 3 3" xfId="2647" xr:uid="{00000000-0005-0000-0000-0000A90C0000}"/>
    <cellStyle name="Normal 5 4" xfId="62" xr:uid="{00000000-0005-0000-0000-0000AA0C0000}"/>
    <cellStyle name="Normal 5 4 2" xfId="336" xr:uid="{00000000-0005-0000-0000-0000AB0C0000}"/>
    <cellStyle name="Normal 5 5" xfId="294" xr:uid="{00000000-0005-0000-0000-0000AC0C0000}"/>
    <cellStyle name="Normal 5 6" xfId="374" xr:uid="{00000000-0005-0000-0000-0000AD0C0000}"/>
    <cellStyle name="Normal 5 6 2" xfId="2723" xr:uid="{00000000-0005-0000-0000-0000AE0C0000}"/>
    <cellStyle name="Normal 5 7" xfId="2613" xr:uid="{00000000-0005-0000-0000-0000AF0C0000}"/>
    <cellStyle name="Normal 6" xfId="50" xr:uid="{00000000-0005-0000-0000-0000B00C0000}"/>
    <cellStyle name="Normal 6 2" xfId="51" xr:uid="{00000000-0005-0000-0000-0000B10C0000}"/>
    <cellStyle name="Normal 6 2 2" xfId="377" xr:uid="{00000000-0005-0000-0000-0000B20C0000}"/>
    <cellStyle name="Normal 6 2 2 2" xfId="2726" xr:uid="{00000000-0005-0000-0000-0000B30C0000}"/>
    <cellStyle name="Normal 6 2 3" xfId="2616" xr:uid="{00000000-0005-0000-0000-0000B40C0000}"/>
    <cellStyle name="Normal 6 3" xfId="376" xr:uid="{00000000-0005-0000-0000-0000B50C0000}"/>
    <cellStyle name="Normal 6 3 2" xfId="2725" xr:uid="{00000000-0005-0000-0000-0000B60C0000}"/>
    <cellStyle name="Normal 6 4" xfId="2615" xr:uid="{00000000-0005-0000-0000-0000B70C0000}"/>
    <cellStyle name="Normal 7" xfId="52" xr:uid="{00000000-0005-0000-0000-0000B80C0000}"/>
    <cellStyle name="Normal 8" xfId="53" xr:uid="{00000000-0005-0000-0000-0000B90C0000}"/>
    <cellStyle name="Normal 8 2" xfId="378" xr:uid="{00000000-0005-0000-0000-0000BA0C0000}"/>
    <cellStyle name="Normal 8 2 2" xfId="2727" xr:uid="{00000000-0005-0000-0000-0000BB0C0000}"/>
    <cellStyle name="Normal 8 3" xfId="2617" xr:uid="{00000000-0005-0000-0000-0000BC0C0000}"/>
    <cellStyle name="Normal 9" xfId="282" xr:uid="{00000000-0005-0000-0000-0000BD0C0000}"/>
    <cellStyle name="Note 2" xfId="54" xr:uid="{00000000-0005-0000-0000-0000BE0C0000}"/>
    <cellStyle name="Note 2 2" xfId="333" xr:uid="{00000000-0005-0000-0000-0000BF0C0000}"/>
    <cellStyle name="Note 2 2 10" xfId="1137" xr:uid="{00000000-0005-0000-0000-0000C00C0000}"/>
    <cellStyle name="Note 2 2 10 2" xfId="3445" xr:uid="{00000000-0005-0000-0000-0000C10C0000}"/>
    <cellStyle name="Note 2 2 10 3" xfId="5647" xr:uid="{00000000-0005-0000-0000-0000C20C0000}"/>
    <cellStyle name="Note 2 2 11" xfId="1134" xr:uid="{00000000-0005-0000-0000-0000C30C0000}"/>
    <cellStyle name="Note 2 2 11 2" xfId="3442" xr:uid="{00000000-0005-0000-0000-0000C40C0000}"/>
    <cellStyle name="Note 2 2 11 3" xfId="5644" xr:uid="{00000000-0005-0000-0000-0000C50C0000}"/>
    <cellStyle name="Note 2 2 12" xfId="2685" xr:uid="{00000000-0005-0000-0000-0000C60C0000}"/>
    <cellStyle name="Note 2 2 13" xfId="4909" xr:uid="{00000000-0005-0000-0000-0000C70C0000}"/>
    <cellStyle name="Note 2 2 2" xfId="425" xr:uid="{00000000-0005-0000-0000-0000C80C0000}"/>
    <cellStyle name="Note 2 2 2 10" xfId="4983" xr:uid="{00000000-0005-0000-0000-0000C90C0000}"/>
    <cellStyle name="Note 2 2 2 2" xfId="949" xr:uid="{00000000-0005-0000-0000-0000CA0C0000}"/>
    <cellStyle name="Note 2 2 2 2 2" xfId="3257" xr:uid="{00000000-0005-0000-0000-0000CB0C0000}"/>
    <cellStyle name="Note 2 2 2 2 3" xfId="5459" xr:uid="{00000000-0005-0000-0000-0000CC0C0000}"/>
    <cellStyle name="Note 2 2 2 3" xfId="1242" xr:uid="{00000000-0005-0000-0000-0000CD0C0000}"/>
    <cellStyle name="Note 2 2 2 3 2" xfId="3548" xr:uid="{00000000-0005-0000-0000-0000CE0C0000}"/>
    <cellStyle name="Note 2 2 2 3 3" xfId="5750" xr:uid="{00000000-0005-0000-0000-0000CF0C0000}"/>
    <cellStyle name="Note 2 2 2 4" xfId="1494" xr:uid="{00000000-0005-0000-0000-0000D00C0000}"/>
    <cellStyle name="Note 2 2 2 4 2" xfId="3800" xr:uid="{00000000-0005-0000-0000-0000D10C0000}"/>
    <cellStyle name="Note 2 2 2 4 3" xfId="6002" xr:uid="{00000000-0005-0000-0000-0000D20C0000}"/>
    <cellStyle name="Note 2 2 2 5" xfId="1742" xr:uid="{00000000-0005-0000-0000-0000D30C0000}"/>
    <cellStyle name="Note 2 2 2 5 2" xfId="4048" xr:uid="{00000000-0005-0000-0000-0000D40C0000}"/>
    <cellStyle name="Note 2 2 2 5 3" xfId="6250" xr:uid="{00000000-0005-0000-0000-0000D50C0000}"/>
    <cellStyle name="Note 2 2 2 6" xfId="1983" xr:uid="{00000000-0005-0000-0000-0000D60C0000}"/>
    <cellStyle name="Note 2 2 2 6 2" xfId="4289" xr:uid="{00000000-0005-0000-0000-0000D70C0000}"/>
    <cellStyle name="Note 2 2 2 6 3" xfId="6491" xr:uid="{00000000-0005-0000-0000-0000D80C0000}"/>
    <cellStyle name="Note 2 2 2 7" xfId="2212" xr:uid="{00000000-0005-0000-0000-0000D90C0000}"/>
    <cellStyle name="Note 2 2 2 7 2" xfId="4518" xr:uid="{00000000-0005-0000-0000-0000DA0C0000}"/>
    <cellStyle name="Note 2 2 2 7 3" xfId="6720" xr:uid="{00000000-0005-0000-0000-0000DB0C0000}"/>
    <cellStyle name="Note 2 2 2 8" xfId="2437" xr:uid="{00000000-0005-0000-0000-0000DC0C0000}"/>
    <cellStyle name="Note 2 2 2 8 2" xfId="4743" xr:uid="{00000000-0005-0000-0000-0000DD0C0000}"/>
    <cellStyle name="Note 2 2 2 8 3" xfId="6945" xr:uid="{00000000-0005-0000-0000-0000DE0C0000}"/>
    <cellStyle name="Note 2 2 2 9" xfId="2774" xr:uid="{00000000-0005-0000-0000-0000DF0C0000}"/>
    <cellStyle name="Note 2 2 3" xfId="494" xr:uid="{00000000-0005-0000-0000-0000E00C0000}"/>
    <cellStyle name="Note 2 2 3 10" xfId="5052" xr:uid="{00000000-0005-0000-0000-0000E10C0000}"/>
    <cellStyle name="Note 2 2 3 2" xfId="1018" xr:uid="{00000000-0005-0000-0000-0000E20C0000}"/>
    <cellStyle name="Note 2 2 3 2 2" xfId="3326" xr:uid="{00000000-0005-0000-0000-0000E30C0000}"/>
    <cellStyle name="Note 2 2 3 2 3" xfId="5528" xr:uid="{00000000-0005-0000-0000-0000E40C0000}"/>
    <cellStyle name="Note 2 2 3 3" xfId="1311" xr:uid="{00000000-0005-0000-0000-0000E50C0000}"/>
    <cellStyle name="Note 2 2 3 3 2" xfId="3617" xr:uid="{00000000-0005-0000-0000-0000E60C0000}"/>
    <cellStyle name="Note 2 2 3 3 3" xfId="5819" xr:uid="{00000000-0005-0000-0000-0000E70C0000}"/>
    <cellStyle name="Note 2 2 3 4" xfId="1563" xr:uid="{00000000-0005-0000-0000-0000E80C0000}"/>
    <cellStyle name="Note 2 2 3 4 2" xfId="3869" xr:uid="{00000000-0005-0000-0000-0000E90C0000}"/>
    <cellStyle name="Note 2 2 3 4 3" xfId="6071" xr:uid="{00000000-0005-0000-0000-0000EA0C0000}"/>
    <cellStyle name="Note 2 2 3 5" xfId="1811" xr:uid="{00000000-0005-0000-0000-0000EB0C0000}"/>
    <cellStyle name="Note 2 2 3 5 2" xfId="4117" xr:uid="{00000000-0005-0000-0000-0000EC0C0000}"/>
    <cellStyle name="Note 2 2 3 5 3" xfId="6319" xr:uid="{00000000-0005-0000-0000-0000ED0C0000}"/>
    <cellStyle name="Note 2 2 3 6" xfId="2052" xr:uid="{00000000-0005-0000-0000-0000EE0C0000}"/>
    <cellStyle name="Note 2 2 3 6 2" xfId="4358" xr:uid="{00000000-0005-0000-0000-0000EF0C0000}"/>
    <cellStyle name="Note 2 2 3 6 3" xfId="6560" xr:uid="{00000000-0005-0000-0000-0000F00C0000}"/>
    <cellStyle name="Note 2 2 3 7" xfId="2281" xr:uid="{00000000-0005-0000-0000-0000F10C0000}"/>
    <cellStyle name="Note 2 2 3 7 2" xfId="4587" xr:uid="{00000000-0005-0000-0000-0000F20C0000}"/>
    <cellStyle name="Note 2 2 3 7 3" xfId="6789" xr:uid="{00000000-0005-0000-0000-0000F30C0000}"/>
    <cellStyle name="Note 2 2 3 8" xfId="2506" xr:uid="{00000000-0005-0000-0000-0000F40C0000}"/>
    <cellStyle name="Note 2 2 3 8 2" xfId="4812" xr:uid="{00000000-0005-0000-0000-0000F50C0000}"/>
    <cellStyle name="Note 2 2 3 8 3" xfId="7014" xr:uid="{00000000-0005-0000-0000-0000F60C0000}"/>
    <cellStyle name="Note 2 2 3 9" xfId="2843" xr:uid="{00000000-0005-0000-0000-0000F70C0000}"/>
    <cellStyle name="Note 2 2 4" xfId="558" xr:uid="{00000000-0005-0000-0000-0000F80C0000}"/>
    <cellStyle name="Note 2 2 4 10" xfId="5116" xr:uid="{00000000-0005-0000-0000-0000F90C0000}"/>
    <cellStyle name="Note 2 2 4 2" xfId="1082" xr:uid="{00000000-0005-0000-0000-0000FA0C0000}"/>
    <cellStyle name="Note 2 2 4 2 2" xfId="3390" xr:uid="{00000000-0005-0000-0000-0000FB0C0000}"/>
    <cellStyle name="Note 2 2 4 2 3" xfId="5592" xr:uid="{00000000-0005-0000-0000-0000FC0C0000}"/>
    <cellStyle name="Note 2 2 4 3" xfId="1375" xr:uid="{00000000-0005-0000-0000-0000FD0C0000}"/>
    <cellStyle name="Note 2 2 4 3 2" xfId="3681" xr:uid="{00000000-0005-0000-0000-0000FE0C0000}"/>
    <cellStyle name="Note 2 2 4 3 3" xfId="5883" xr:uid="{00000000-0005-0000-0000-0000FF0C0000}"/>
    <cellStyle name="Note 2 2 4 4" xfId="1627" xr:uid="{00000000-0005-0000-0000-0000000D0000}"/>
    <cellStyle name="Note 2 2 4 4 2" xfId="3933" xr:uid="{00000000-0005-0000-0000-0000010D0000}"/>
    <cellStyle name="Note 2 2 4 4 3" xfId="6135" xr:uid="{00000000-0005-0000-0000-0000020D0000}"/>
    <cellStyle name="Note 2 2 4 5" xfId="1875" xr:uid="{00000000-0005-0000-0000-0000030D0000}"/>
    <cellStyle name="Note 2 2 4 5 2" xfId="4181" xr:uid="{00000000-0005-0000-0000-0000040D0000}"/>
    <cellStyle name="Note 2 2 4 5 3" xfId="6383" xr:uid="{00000000-0005-0000-0000-0000050D0000}"/>
    <cellStyle name="Note 2 2 4 6" xfId="2116" xr:uid="{00000000-0005-0000-0000-0000060D0000}"/>
    <cellStyle name="Note 2 2 4 6 2" xfId="4422" xr:uid="{00000000-0005-0000-0000-0000070D0000}"/>
    <cellStyle name="Note 2 2 4 6 3" xfId="6624" xr:uid="{00000000-0005-0000-0000-0000080D0000}"/>
    <cellStyle name="Note 2 2 4 7" xfId="2345" xr:uid="{00000000-0005-0000-0000-0000090D0000}"/>
    <cellStyle name="Note 2 2 4 7 2" xfId="4651" xr:uid="{00000000-0005-0000-0000-00000A0D0000}"/>
    <cellStyle name="Note 2 2 4 7 3" xfId="6853" xr:uid="{00000000-0005-0000-0000-00000B0D0000}"/>
    <cellStyle name="Note 2 2 4 8" xfId="2570" xr:uid="{00000000-0005-0000-0000-00000C0D0000}"/>
    <cellStyle name="Note 2 2 4 8 2" xfId="4876" xr:uid="{00000000-0005-0000-0000-00000D0D0000}"/>
    <cellStyle name="Note 2 2 4 8 3" xfId="7078" xr:uid="{00000000-0005-0000-0000-00000E0D0000}"/>
    <cellStyle name="Note 2 2 4 9" xfId="2907" xr:uid="{00000000-0005-0000-0000-00000F0D0000}"/>
    <cellStyle name="Note 2 2 5" xfId="865" xr:uid="{00000000-0005-0000-0000-0000100D0000}"/>
    <cellStyle name="Note 2 2 5 2" xfId="3175" xr:uid="{00000000-0005-0000-0000-0000110D0000}"/>
    <cellStyle name="Note 2 2 5 3" xfId="5377" xr:uid="{00000000-0005-0000-0000-0000120D0000}"/>
    <cellStyle name="Note 2 2 6" xfId="1159" xr:uid="{00000000-0005-0000-0000-0000130D0000}"/>
    <cellStyle name="Note 2 2 6 2" xfId="3465" xr:uid="{00000000-0005-0000-0000-0000140D0000}"/>
    <cellStyle name="Note 2 2 6 3" xfId="5667" xr:uid="{00000000-0005-0000-0000-0000150D0000}"/>
    <cellStyle name="Note 2 2 7" xfId="786" xr:uid="{00000000-0005-0000-0000-0000160D0000}"/>
    <cellStyle name="Note 2 2 7 2" xfId="3100" xr:uid="{00000000-0005-0000-0000-0000170D0000}"/>
    <cellStyle name="Note 2 2 7 3" xfId="5302" xr:uid="{00000000-0005-0000-0000-0000180D0000}"/>
    <cellStyle name="Note 2 2 8" xfId="713" xr:uid="{00000000-0005-0000-0000-0000190D0000}"/>
    <cellStyle name="Note 2 2 8 2" xfId="3027" xr:uid="{00000000-0005-0000-0000-00001A0D0000}"/>
    <cellStyle name="Note 2 2 8 3" xfId="5229" xr:uid="{00000000-0005-0000-0000-00001B0D0000}"/>
    <cellStyle name="Note 2 2 9" xfId="1121" xr:uid="{00000000-0005-0000-0000-00001C0D0000}"/>
    <cellStyle name="Note 2 2 9 2" xfId="3429" xr:uid="{00000000-0005-0000-0000-00001D0D0000}"/>
    <cellStyle name="Note 2 2 9 3" xfId="5631" xr:uid="{00000000-0005-0000-0000-00001E0D0000}"/>
    <cellStyle name="Note 2 3" xfId="344" xr:uid="{00000000-0005-0000-0000-00001F0D0000}"/>
    <cellStyle name="Note 2 3 10" xfId="2156" xr:uid="{00000000-0005-0000-0000-0000200D0000}"/>
    <cellStyle name="Note 2 3 10 2" xfId="4462" xr:uid="{00000000-0005-0000-0000-0000210D0000}"/>
    <cellStyle name="Note 2 3 10 3" xfId="6664" xr:uid="{00000000-0005-0000-0000-0000220D0000}"/>
    <cellStyle name="Note 2 3 11" xfId="2382" xr:uid="{00000000-0005-0000-0000-0000230D0000}"/>
    <cellStyle name="Note 2 3 11 2" xfId="4688" xr:uid="{00000000-0005-0000-0000-0000240D0000}"/>
    <cellStyle name="Note 2 3 11 3" xfId="6890" xr:uid="{00000000-0005-0000-0000-0000250D0000}"/>
    <cellStyle name="Note 2 3 12" xfId="2695" xr:uid="{00000000-0005-0000-0000-0000260D0000}"/>
    <cellStyle name="Note 2 3 13" xfId="4919" xr:uid="{00000000-0005-0000-0000-0000270D0000}"/>
    <cellStyle name="Note 2 3 2" xfId="435" xr:uid="{00000000-0005-0000-0000-0000280D0000}"/>
    <cellStyle name="Note 2 3 2 10" xfId="4993" xr:uid="{00000000-0005-0000-0000-0000290D0000}"/>
    <cellStyle name="Note 2 3 2 2" xfId="959" xr:uid="{00000000-0005-0000-0000-00002A0D0000}"/>
    <cellStyle name="Note 2 3 2 2 2" xfId="3267" xr:uid="{00000000-0005-0000-0000-00002B0D0000}"/>
    <cellStyle name="Note 2 3 2 2 3" xfId="5469" xr:uid="{00000000-0005-0000-0000-00002C0D0000}"/>
    <cellStyle name="Note 2 3 2 3" xfId="1252" xr:uid="{00000000-0005-0000-0000-00002D0D0000}"/>
    <cellStyle name="Note 2 3 2 3 2" xfId="3558" xr:uid="{00000000-0005-0000-0000-00002E0D0000}"/>
    <cellStyle name="Note 2 3 2 3 3" xfId="5760" xr:uid="{00000000-0005-0000-0000-00002F0D0000}"/>
    <cellStyle name="Note 2 3 2 4" xfId="1504" xr:uid="{00000000-0005-0000-0000-0000300D0000}"/>
    <cellStyle name="Note 2 3 2 4 2" xfId="3810" xr:uid="{00000000-0005-0000-0000-0000310D0000}"/>
    <cellStyle name="Note 2 3 2 4 3" xfId="6012" xr:uid="{00000000-0005-0000-0000-0000320D0000}"/>
    <cellStyle name="Note 2 3 2 5" xfId="1752" xr:uid="{00000000-0005-0000-0000-0000330D0000}"/>
    <cellStyle name="Note 2 3 2 5 2" xfId="4058" xr:uid="{00000000-0005-0000-0000-0000340D0000}"/>
    <cellStyle name="Note 2 3 2 5 3" xfId="6260" xr:uid="{00000000-0005-0000-0000-0000350D0000}"/>
    <cellStyle name="Note 2 3 2 6" xfId="1993" xr:uid="{00000000-0005-0000-0000-0000360D0000}"/>
    <cellStyle name="Note 2 3 2 6 2" xfId="4299" xr:uid="{00000000-0005-0000-0000-0000370D0000}"/>
    <cellStyle name="Note 2 3 2 6 3" xfId="6501" xr:uid="{00000000-0005-0000-0000-0000380D0000}"/>
    <cellStyle name="Note 2 3 2 7" xfId="2222" xr:uid="{00000000-0005-0000-0000-0000390D0000}"/>
    <cellStyle name="Note 2 3 2 7 2" xfId="4528" xr:uid="{00000000-0005-0000-0000-00003A0D0000}"/>
    <cellStyle name="Note 2 3 2 7 3" xfId="6730" xr:uid="{00000000-0005-0000-0000-00003B0D0000}"/>
    <cellStyle name="Note 2 3 2 8" xfId="2447" xr:uid="{00000000-0005-0000-0000-00003C0D0000}"/>
    <cellStyle name="Note 2 3 2 8 2" xfId="4753" xr:uid="{00000000-0005-0000-0000-00003D0D0000}"/>
    <cellStyle name="Note 2 3 2 8 3" xfId="6955" xr:uid="{00000000-0005-0000-0000-00003E0D0000}"/>
    <cellStyle name="Note 2 3 2 9" xfId="2784" xr:uid="{00000000-0005-0000-0000-00003F0D0000}"/>
    <cellStyle name="Note 2 3 3" xfId="504" xr:uid="{00000000-0005-0000-0000-0000400D0000}"/>
    <cellStyle name="Note 2 3 3 10" xfId="5062" xr:uid="{00000000-0005-0000-0000-0000410D0000}"/>
    <cellStyle name="Note 2 3 3 2" xfId="1028" xr:uid="{00000000-0005-0000-0000-0000420D0000}"/>
    <cellStyle name="Note 2 3 3 2 2" xfId="3336" xr:uid="{00000000-0005-0000-0000-0000430D0000}"/>
    <cellStyle name="Note 2 3 3 2 3" xfId="5538" xr:uid="{00000000-0005-0000-0000-0000440D0000}"/>
    <cellStyle name="Note 2 3 3 3" xfId="1321" xr:uid="{00000000-0005-0000-0000-0000450D0000}"/>
    <cellStyle name="Note 2 3 3 3 2" xfId="3627" xr:uid="{00000000-0005-0000-0000-0000460D0000}"/>
    <cellStyle name="Note 2 3 3 3 3" xfId="5829" xr:uid="{00000000-0005-0000-0000-0000470D0000}"/>
    <cellStyle name="Note 2 3 3 4" xfId="1573" xr:uid="{00000000-0005-0000-0000-0000480D0000}"/>
    <cellStyle name="Note 2 3 3 4 2" xfId="3879" xr:uid="{00000000-0005-0000-0000-0000490D0000}"/>
    <cellStyle name="Note 2 3 3 4 3" xfId="6081" xr:uid="{00000000-0005-0000-0000-00004A0D0000}"/>
    <cellStyle name="Note 2 3 3 5" xfId="1821" xr:uid="{00000000-0005-0000-0000-00004B0D0000}"/>
    <cellStyle name="Note 2 3 3 5 2" xfId="4127" xr:uid="{00000000-0005-0000-0000-00004C0D0000}"/>
    <cellStyle name="Note 2 3 3 5 3" xfId="6329" xr:uid="{00000000-0005-0000-0000-00004D0D0000}"/>
    <cellStyle name="Note 2 3 3 6" xfId="2062" xr:uid="{00000000-0005-0000-0000-00004E0D0000}"/>
    <cellStyle name="Note 2 3 3 6 2" xfId="4368" xr:uid="{00000000-0005-0000-0000-00004F0D0000}"/>
    <cellStyle name="Note 2 3 3 6 3" xfId="6570" xr:uid="{00000000-0005-0000-0000-0000500D0000}"/>
    <cellStyle name="Note 2 3 3 7" xfId="2291" xr:uid="{00000000-0005-0000-0000-0000510D0000}"/>
    <cellStyle name="Note 2 3 3 7 2" xfId="4597" xr:uid="{00000000-0005-0000-0000-0000520D0000}"/>
    <cellStyle name="Note 2 3 3 7 3" xfId="6799" xr:uid="{00000000-0005-0000-0000-0000530D0000}"/>
    <cellStyle name="Note 2 3 3 8" xfId="2516" xr:uid="{00000000-0005-0000-0000-0000540D0000}"/>
    <cellStyle name="Note 2 3 3 8 2" xfId="4822" xr:uid="{00000000-0005-0000-0000-0000550D0000}"/>
    <cellStyle name="Note 2 3 3 8 3" xfId="7024" xr:uid="{00000000-0005-0000-0000-0000560D0000}"/>
    <cellStyle name="Note 2 3 3 9" xfId="2853" xr:uid="{00000000-0005-0000-0000-0000570D0000}"/>
    <cellStyle name="Note 2 3 4" xfId="568" xr:uid="{00000000-0005-0000-0000-0000580D0000}"/>
    <cellStyle name="Note 2 3 4 10" xfId="5126" xr:uid="{00000000-0005-0000-0000-0000590D0000}"/>
    <cellStyle name="Note 2 3 4 2" xfId="1092" xr:uid="{00000000-0005-0000-0000-00005A0D0000}"/>
    <cellStyle name="Note 2 3 4 2 2" xfId="3400" xr:uid="{00000000-0005-0000-0000-00005B0D0000}"/>
    <cellStyle name="Note 2 3 4 2 3" xfId="5602" xr:uid="{00000000-0005-0000-0000-00005C0D0000}"/>
    <cellStyle name="Note 2 3 4 3" xfId="1385" xr:uid="{00000000-0005-0000-0000-00005D0D0000}"/>
    <cellStyle name="Note 2 3 4 3 2" xfId="3691" xr:uid="{00000000-0005-0000-0000-00005E0D0000}"/>
    <cellStyle name="Note 2 3 4 3 3" xfId="5893" xr:uid="{00000000-0005-0000-0000-00005F0D0000}"/>
    <cellStyle name="Note 2 3 4 4" xfId="1637" xr:uid="{00000000-0005-0000-0000-0000600D0000}"/>
    <cellStyle name="Note 2 3 4 4 2" xfId="3943" xr:uid="{00000000-0005-0000-0000-0000610D0000}"/>
    <cellStyle name="Note 2 3 4 4 3" xfId="6145" xr:uid="{00000000-0005-0000-0000-0000620D0000}"/>
    <cellStyle name="Note 2 3 4 5" xfId="1885" xr:uid="{00000000-0005-0000-0000-0000630D0000}"/>
    <cellStyle name="Note 2 3 4 5 2" xfId="4191" xr:uid="{00000000-0005-0000-0000-0000640D0000}"/>
    <cellStyle name="Note 2 3 4 5 3" xfId="6393" xr:uid="{00000000-0005-0000-0000-0000650D0000}"/>
    <cellStyle name="Note 2 3 4 6" xfId="2126" xr:uid="{00000000-0005-0000-0000-0000660D0000}"/>
    <cellStyle name="Note 2 3 4 6 2" xfId="4432" xr:uid="{00000000-0005-0000-0000-0000670D0000}"/>
    <cellStyle name="Note 2 3 4 6 3" xfId="6634" xr:uid="{00000000-0005-0000-0000-0000680D0000}"/>
    <cellStyle name="Note 2 3 4 7" xfId="2355" xr:uid="{00000000-0005-0000-0000-0000690D0000}"/>
    <cellStyle name="Note 2 3 4 7 2" xfId="4661" xr:uid="{00000000-0005-0000-0000-00006A0D0000}"/>
    <cellStyle name="Note 2 3 4 7 3" xfId="6863" xr:uid="{00000000-0005-0000-0000-00006B0D0000}"/>
    <cellStyle name="Note 2 3 4 8" xfId="2580" xr:uid="{00000000-0005-0000-0000-00006C0D0000}"/>
    <cellStyle name="Note 2 3 4 8 2" xfId="4886" xr:uid="{00000000-0005-0000-0000-00006D0D0000}"/>
    <cellStyle name="Note 2 3 4 8 3" xfId="7088" xr:uid="{00000000-0005-0000-0000-00006E0D0000}"/>
    <cellStyle name="Note 2 3 4 9" xfId="2917" xr:uid="{00000000-0005-0000-0000-00006F0D0000}"/>
    <cellStyle name="Note 2 3 5" xfId="875" xr:uid="{00000000-0005-0000-0000-0000700D0000}"/>
    <cellStyle name="Note 2 3 5 2" xfId="3185" xr:uid="{00000000-0005-0000-0000-0000710D0000}"/>
    <cellStyle name="Note 2 3 5 3" xfId="5387" xr:uid="{00000000-0005-0000-0000-0000720D0000}"/>
    <cellStyle name="Note 2 3 6" xfId="1169" xr:uid="{00000000-0005-0000-0000-0000730D0000}"/>
    <cellStyle name="Note 2 3 6 2" xfId="3475" xr:uid="{00000000-0005-0000-0000-0000740D0000}"/>
    <cellStyle name="Note 2 3 6 3" xfId="5677" xr:uid="{00000000-0005-0000-0000-0000750D0000}"/>
    <cellStyle name="Note 2 3 7" xfId="791" xr:uid="{00000000-0005-0000-0000-0000760D0000}"/>
    <cellStyle name="Note 2 3 7 2" xfId="3105" xr:uid="{00000000-0005-0000-0000-0000770D0000}"/>
    <cellStyle name="Note 2 3 7 3" xfId="5307" xr:uid="{00000000-0005-0000-0000-0000780D0000}"/>
    <cellStyle name="Note 2 3 8" xfId="1673" xr:uid="{00000000-0005-0000-0000-0000790D0000}"/>
    <cellStyle name="Note 2 3 8 2" xfId="3979" xr:uid="{00000000-0005-0000-0000-00007A0D0000}"/>
    <cellStyle name="Note 2 3 8 3" xfId="6181" xr:uid="{00000000-0005-0000-0000-00007B0D0000}"/>
    <cellStyle name="Note 2 3 9" xfId="1917" xr:uid="{00000000-0005-0000-0000-00007C0D0000}"/>
    <cellStyle name="Note 2 3 9 2" xfId="4223" xr:uid="{00000000-0005-0000-0000-00007D0D0000}"/>
    <cellStyle name="Note 2 3 9 3" xfId="6425" xr:uid="{00000000-0005-0000-0000-00007E0D0000}"/>
    <cellStyle name="Note 2 4" xfId="308" xr:uid="{00000000-0005-0000-0000-00007F0D0000}"/>
    <cellStyle name="Note 2 4 10" xfId="1672" xr:uid="{00000000-0005-0000-0000-0000800D0000}"/>
    <cellStyle name="Note 2 4 10 2" xfId="3978" xr:uid="{00000000-0005-0000-0000-0000810D0000}"/>
    <cellStyle name="Note 2 4 10 3" xfId="6180" xr:uid="{00000000-0005-0000-0000-0000820D0000}"/>
    <cellStyle name="Note 2 4 11" xfId="1916" xr:uid="{00000000-0005-0000-0000-0000830D0000}"/>
    <cellStyle name="Note 2 4 11 2" xfId="4222" xr:uid="{00000000-0005-0000-0000-0000840D0000}"/>
    <cellStyle name="Note 2 4 11 3" xfId="6424" xr:uid="{00000000-0005-0000-0000-0000850D0000}"/>
    <cellStyle name="Note 2 4 12" xfId="2662" xr:uid="{00000000-0005-0000-0000-0000860D0000}"/>
    <cellStyle name="Note 2 4 13" xfId="2636" xr:uid="{00000000-0005-0000-0000-0000870D0000}"/>
    <cellStyle name="Note 2 4 2" xfId="402" xr:uid="{00000000-0005-0000-0000-0000880D0000}"/>
    <cellStyle name="Note 2 4 2 10" xfId="4960" xr:uid="{00000000-0005-0000-0000-0000890D0000}"/>
    <cellStyle name="Note 2 4 2 2" xfId="926" xr:uid="{00000000-0005-0000-0000-00008A0D0000}"/>
    <cellStyle name="Note 2 4 2 2 2" xfId="3234" xr:uid="{00000000-0005-0000-0000-00008B0D0000}"/>
    <cellStyle name="Note 2 4 2 2 3" xfId="5436" xr:uid="{00000000-0005-0000-0000-00008C0D0000}"/>
    <cellStyle name="Note 2 4 2 3" xfId="1219" xr:uid="{00000000-0005-0000-0000-00008D0D0000}"/>
    <cellStyle name="Note 2 4 2 3 2" xfId="3525" xr:uid="{00000000-0005-0000-0000-00008E0D0000}"/>
    <cellStyle name="Note 2 4 2 3 3" xfId="5727" xr:uid="{00000000-0005-0000-0000-00008F0D0000}"/>
    <cellStyle name="Note 2 4 2 4" xfId="1471" xr:uid="{00000000-0005-0000-0000-0000900D0000}"/>
    <cellStyle name="Note 2 4 2 4 2" xfId="3777" xr:uid="{00000000-0005-0000-0000-0000910D0000}"/>
    <cellStyle name="Note 2 4 2 4 3" xfId="5979" xr:uid="{00000000-0005-0000-0000-0000920D0000}"/>
    <cellStyle name="Note 2 4 2 5" xfId="1719" xr:uid="{00000000-0005-0000-0000-0000930D0000}"/>
    <cellStyle name="Note 2 4 2 5 2" xfId="4025" xr:uid="{00000000-0005-0000-0000-0000940D0000}"/>
    <cellStyle name="Note 2 4 2 5 3" xfId="6227" xr:uid="{00000000-0005-0000-0000-0000950D0000}"/>
    <cellStyle name="Note 2 4 2 6" xfId="1960" xr:uid="{00000000-0005-0000-0000-0000960D0000}"/>
    <cellStyle name="Note 2 4 2 6 2" xfId="4266" xr:uid="{00000000-0005-0000-0000-0000970D0000}"/>
    <cellStyle name="Note 2 4 2 6 3" xfId="6468" xr:uid="{00000000-0005-0000-0000-0000980D0000}"/>
    <cellStyle name="Note 2 4 2 7" xfId="2189" xr:uid="{00000000-0005-0000-0000-0000990D0000}"/>
    <cellStyle name="Note 2 4 2 7 2" xfId="4495" xr:uid="{00000000-0005-0000-0000-00009A0D0000}"/>
    <cellStyle name="Note 2 4 2 7 3" xfId="6697" xr:uid="{00000000-0005-0000-0000-00009B0D0000}"/>
    <cellStyle name="Note 2 4 2 8" xfId="2414" xr:uid="{00000000-0005-0000-0000-00009C0D0000}"/>
    <cellStyle name="Note 2 4 2 8 2" xfId="4720" xr:uid="{00000000-0005-0000-0000-00009D0D0000}"/>
    <cellStyle name="Note 2 4 2 8 3" xfId="6922" xr:uid="{00000000-0005-0000-0000-00009E0D0000}"/>
    <cellStyle name="Note 2 4 2 9" xfId="2751" xr:uid="{00000000-0005-0000-0000-00009F0D0000}"/>
    <cellStyle name="Note 2 4 3" xfId="471" xr:uid="{00000000-0005-0000-0000-0000A00D0000}"/>
    <cellStyle name="Note 2 4 3 10" xfId="5029" xr:uid="{00000000-0005-0000-0000-0000A10D0000}"/>
    <cellStyle name="Note 2 4 3 2" xfId="995" xr:uid="{00000000-0005-0000-0000-0000A20D0000}"/>
    <cellStyle name="Note 2 4 3 2 2" xfId="3303" xr:uid="{00000000-0005-0000-0000-0000A30D0000}"/>
    <cellStyle name="Note 2 4 3 2 3" xfId="5505" xr:uid="{00000000-0005-0000-0000-0000A40D0000}"/>
    <cellStyle name="Note 2 4 3 3" xfId="1288" xr:uid="{00000000-0005-0000-0000-0000A50D0000}"/>
    <cellStyle name="Note 2 4 3 3 2" xfId="3594" xr:uid="{00000000-0005-0000-0000-0000A60D0000}"/>
    <cellStyle name="Note 2 4 3 3 3" xfId="5796" xr:uid="{00000000-0005-0000-0000-0000A70D0000}"/>
    <cellStyle name="Note 2 4 3 4" xfId="1540" xr:uid="{00000000-0005-0000-0000-0000A80D0000}"/>
    <cellStyle name="Note 2 4 3 4 2" xfId="3846" xr:uid="{00000000-0005-0000-0000-0000A90D0000}"/>
    <cellStyle name="Note 2 4 3 4 3" xfId="6048" xr:uid="{00000000-0005-0000-0000-0000AA0D0000}"/>
    <cellStyle name="Note 2 4 3 5" xfId="1788" xr:uid="{00000000-0005-0000-0000-0000AB0D0000}"/>
    <cellStyle name="Note 2 4 3 5 2" xfId="4094" xr:uid="{00000000-0005-0000-0000-0000AC0D0000}"/>
    <cellStyle name="Note 2 4 3 5 3" xfId="6296" xr:uid="{00000000-0005-0000-0000-0000AD0D0000}"/>
    <cellStyle name="Note 2 4 3 6" xfId="2029" xr:uid="{00000000-0005-0000-0000-0000AE0D0000}"/>
    <cellStyle name="Note 2 4 3 6 2" xfId="4335" xr:uid="{00000000-0005-0000-0000-0000AF0D0000}"/>
    <cellStyle name="Note 2 4 3 6 3" xfId="6537" xr:uid="{00000000-0005-0000-0000-0000B00D0000}"/>
    <cellStyle name="Note 2 4 3 7" xfId="2258" xr:uid="{00000000-0005-0000-0000-0000B10D0000}"/>
    <cellStyle name="Note 2 4 3 7 2" xfId="4564" xr:uid="{00000000-0005-0000-0000-0000B20D0000}"/>
    <cellStyle name="Note 2 4 3 7 3" xfId="6766" xr:uid="{00000000-0005-0000-0000-0000B30D0000}"/>
    <cellStyle name="Note 2 4 3 8" xfId="2483" xr:uid="{00000000-0005-0000-0000-0000B40D0000}"/>
    <cellStyle name="Note 2 4 3 8 2" xfId="4789" xr:uid="{00000000-0005-0000-0000-0000B50D0000}"/>
    <cellStyle name="Note 2 4 3 8 3" xfId="6991" xr:uid="{00000000-0005-0000-0000-0000B60D0000}"/>
    <cellStyle name="Note 2 4 3 9" xfId="2820" xr:uid="{00000000-0005-0000-0000-0000B70D0000}"/>
    <cellStyle name="Note 2 4 4" xfId="535" xr:uid="{00000000-0005-0000-0000-0000B80D0000}"/>
    <cellStyle name="Note 2 4 4 10" xfId="5093" xr:uid="{00000000-0005-0000-0000-0000B90D0000}"/>
    <cellStyle name="Note 2 4 4 2" xfId="1059" xr:uid="{00000000-0005-0000-0000-0000BA0D0000}"/>
    <cellStyle name="Note 2 4 4 2 2" xfId="3367" xr:uid="{00000000-0005-0000-0000-0000BB0D0000}"/>
    <cellStyle name="Note 2 4 4 2 3" xfId="5569" xr:uid="{00000000-0005-0000-0000-0000BC0D0000}"/>
    <cellStyle name="Note 2 4 4 3" xfId="1352" xr:uid="{00000000-0005-0000-0000-0000BD0D0000}"/>
    <cellStyle name="Note 2 4 4 3 2" xfId="3658" xr:uid="{00000000-0005-0000-0000-0000BE0D0000}"/>
    <cellStyle name="Note 2 4 4 3 3" xfId="5860" xr:uid="{00000000-0005-0000-0000-0000BF0D0000}"/>
    <cellStyle name="Note 2 4 4 4" xfId="1604" xr:uid="{00000000-0005-0000-0000-0000C00D0000}"/>
    <cellStyle name="Note 2 4 4 4 2" xfId="3910" xr:uid="{00000000-0005-0000-0000-0000C10D0000}"/>
    <cellStyle name="Note 2 4 4 4 3" xfId="6112" xr:uid="{00000000-0005-0000-0000-0000C20D0000}"/>
    <cellStyle name="Note 2 4 4 5" xfId="1852" xr:uid="{00000000-0005-0000-0000-0000C30D0000}"/>
    <cellStyle name="Note 2 4 4 5 2" xfId="4158" xr:uid="{00000000-0005-0000-0000-0000C40D0000}"/>
    <cellStyle name="Note 2 4 4 5 3" xfId="6360" xr:uid="{00000000-0005-0000-0000-0000C50D0000}"/>
    <cellStyle name="Note 2 4 4 6" xfId="2093" xr:uid="{00000000-0005-0000-0000-0000C60D0000}"/>
    <cellStyle name="Note 2 4 4 6 2" xfId="4399" xr:uid="{00000000-0005-0000-0000-0000C70D0000}"/>
    <cellStyle name="Note 2 4 4 6 3" xfId="6601" xr:uid="{00000000-0005-0000-0000-0000C80D0000}"/>
    <cellStyle name="Note 2 4 4 7" xfId="2322" xr:uid="{00000000-0005-0000-0000-0000C90D0000}"/>
    <cellStyle name="Note 2 4 4 7 2" xfId="4628" xr:uid="{00000000-0005-0000-0000-0000CA0D0000}"/>
    <cellStyle name="Note 2 4 4 7 3" xfId="6830" xr:uid="{00000000-0005-0000-0000-0000CB0D0000}"/>
    <cellStyle name="Note 2 4 4 8" xfId="2547" xr:uid="{00000000-0005-0000-0000-0000CC0D0000}"/>
    <cellStyle name="Note 2 4 4 8 2" xfId="4853" xr:uid="{00000000-0005-0000-0000-0000CD0D0000}"/>
    <cellStyle name="Note 2 4 4 8 3" xfId="7055" xr:uid="{00000000-0005-0000-0000-0000CE0D0000}"/>
    <cellStyle name="Note 2 4 4 9" xfId="2884" xr:uid="{00000000-0005-0000-0000-0000CF0D0000}"/>
    <cellStyle name="Note 2 4 5" xfId="840" xr:uid="{00000000-0005-0000-0000-0000D00D0000}"/>
    <cellStyle name="Note 2 4 5 2" xfId="3152" xr:uid="{00000000-0005-0000-0000-0000D10D0000}"/>
    <cellStyle name="Note 2 4 5 3" xfId="5354" xr:uid="{00000000-0005-0000-0000-0000D20D0000}"/>
    <cellStyle name="Note 2 4 6" xfId="683" xr:uid="{00000000-0005-0000-0000-0000D30D0000}"/>
    <cellStyle name="Note 2 4 6 2" xfId="2997" xr:uid="{00000000-0005-0000-0000-0000D40D0000}"/>
    <cellStyle name="Note 2 4 6 3" xfId="5199" xr:uid="{00000000-0005-0000-0000-0000D50D0000}"/>
    <cellStyle name="Note 2 4 7" xfId="772" xr:uid="{00000000-0005-0000-0000-0000D60D0000}"/>
    <cellStyle name="Note 2 4 7 2" xfId="3086" xr:uid="{00000000-0005-0000-0000-0000D70D0000}"/>
    <cellStyle name="Note 2 4 7 3" xfId="5288" xr:uid="{00000000-0005-0000-0000-0000D80D0000}"/>
    <cellStyle name="Note 2 4 8" xfId="1416" xr:uid="{00000000-0005-0000-0000-0000D90D0000}"/>
    <cellStyle name="Note 2 4 8 2" xfId="3722" xr:uid="{00000000-0005-0000-0000-0000DA0D0000}"/>
    <cellStyle name="Note 2 4 8 3" xfId="5924" xr:uid="{00000000-0005-0000-0000-0000DB0D0000}"/>
    <cellStyle name="Note 2 4 9" xfId="755" xr:uid="{00000000-0005-0000-0000-0000DC0D0000}"/>
    <cellStyle name="Note 2 4 9 2" xfId="3069" xr:uid="{00000000-0005-0000-0000-0000DD0D0000}"/>
    <cellStyle name="Note 2 4 9 3" xfId="5271" xr:uid="{00000000-0005-0000-0000-0000DE0D0000}"/>
    <cellStyle name="Note 2 5" xfId="669" xr:uid="{00000000-0005-0000-0000-0000DF0D0000}"/>
    <cellStyle name="Note 2 5 2" xfId="2983" xr:uid="{00000000-0005-0000-0000-0000E00D0000}"/>
    <cellStyle name="Note 2 5 3" xfId="5185" xr:uid="{00000000-0005-0000-0000-0000E10D0000}"/>
    <cellStyle name="Note 3" xfId="252" xr:uid="{00000000-0005-0000-0000-0000E20D0000}"/>
    <cellStyle name="Note 3 2" xfId="353" xr:uid="{00000000-0005-0000-0000-0000E30D0000}"/>
    <cellStyle name="Note 3 2 10" xfId="1133" xr:uid="{00000000-0005-0000-0000-0000E40D0000}"/>
    <cellStyle name="Note 3 2 10 2" xfId="3441" xr:uid="{00000000-0005-0000-0000-0000E50D0000}"/>
    <cellStyle name="Note 3 2 10 3" xfId="5643" xr:uid="{00000000-0005-0000-0000-0000E60D0000}"/>
    <cellStyle name="Note 3 2 11" xfId="796" xr:uid="{00000000-0005-0000-0000-0000E70D0000}"/>
    <cellStyle name="Note 3 2 11 2" xfId="3110" xr:uid="{00000000-0005-0000-0000-0000E80D0000}"/>
    <cellStyle name="Note 3 2 11 3" xfId="5312" xr:uid="{00000000-0005-0000-0000-0000E90D0000}"/>
    <cellStyle name="Note 3 2 12" xfId="2704" xr:uid="{00000000-0005-0000-0000-0000EA0D0000}"/>
    <cellStyle name="Note 3 2 13" xfId="4928" xr:uid="{00000000-0005-0000-0000-0000EB0D0000}"/>
    <cellStyle name="Note 3 2 2" xfId="444" xr:uid="{00000000-0005-0000-0000-0000EC0D0000}"/>
    <cellStyle name="Note 3 2 2 10" xfId="5002" xr:uid="{00000000-0005-0000-0000-0000ED0D0000}"/>
    <cellStyle name="Note 3 2 2 2" xfId="968" xr:uid="{00000000-0005-0000-0000-0000EE0D0000}"/>
    <cellStyle name="Note 3 2 2 2 2" xfId="3276" xr:uid="{00000000-0005-0000-0000-0000EF0D0000}"/>
    <cellStyle name="Note 3 2 2 2 3" xfId="5478" xr:uid="{00000000-0005-0000-0000-0000F00D0000}"/>
    <cellStyle name="Note 3 2 2 3" xfId="1261" xr:uid="{00000000-0005-0000-0000-0000F10D0000}"/>
    <cellStyle name="Note 3 2 2 3 2" xfId="3567" xr:uid="{00000000-0005-0000-0000-0000F20D0000}"/>
    <cellStyle name="Note 3 2 2 3 3" xfId="5769" xr:uid="{00000000-0005-0000-0000-0000F30D0000}"/>
    <cellStyle name="Note 3 2 2 4" xfId="1513" xr:uid="{00000000-0005-0000-0000-0000F40D0000}"/>
    <cellStyle name="Note 3 2 2 4 2" xfId="3819" xr:uid="{00000000-0005-0000-0000-0000F50D0000}"/>
    <cellStyle name="Note 3 2 2 4 3" xfId="6021" xr:uid="{00000000-0005-0000-0000-0000F60D0000}"/>
    <cellStyle name="Note 3 2 2 5" xfId="1761" xr:uid="{00000000-0005-0000-0000-0000F70D0000}"/>
    <cellStyle name="Note 3 2 2 5 2" xfId="4067" xr:uid="{00000000-0005-0000-0000-0000F80D0000}"/>
    <cellStyle name="Note 3 2 2 5 3" xfId="6269" xr:uid="{00000000-0005-0000-0000-0000F90D0000}"/>
    <cellStyle name="Note 3 2 2 6" xfId="2002" xr:uid="{00000000-0005-0000-0000-0000FA0D0000}"/>
    <cellStyle name="Note 3 2 2 6 2" xfId="4308" xr:uid="{00000000-0005-0000-0000-0000FB0D0000}"/>
    <cellStyle name="Note 3 2 2 6 3" xfId="6510" xr:uid="{00000000-0005-0000-0000-0000FC0D0000}"/>
    <cellStyle name="Note 3 2 2 7" xfId="2231" xr:uid="{00000000-0005-0000-0000-0000FD0D0000}"/>
    <cellStyle name="Note 3 2 2 7 2" xfId="4537" xr:uid="{00000000-0005-0000-0000-0000FE0D0000}"/>
    <cellStyle name="Note 3 2 2 7 3" xfId="6739" xr:uid="{00000000-0005-0000-0000-0000FF0D0000}"/>
    <cellStyle name="Note 3 2 2 8" xfId="2456" xr:uid="{00000000-0005-0000-0000-0000000E0000}"/>
    <cellStyle name="Note 3 2 2 8 2" xfId="4762" xr:uid="{00000000-0005-0000-0000-0000010E0000}"/>
    <cellStyle name="Note 3 2 2 8 3" xfId="6964" xr:uid="{00000000-0005-0000-0000-0000020E0000}"/>
    <cellStyle name="Note 3 2 2 9" xfId="2793" xr:uid="{00000000-0005-0000-0000-0000030E0000}"/>
    <cellStyle name="Note 3 2 3" xfId="513" xr:uid="{00000000-0005-0000-0000-0000040E0000}"/>
    <cellStyle name="Note 3 2 3 10" xfId="5071" xr:uid="{00000000-0005-0000-0000-0000050E0000}"/>
    <cellStyle name="Note 3 2 3 2" xfId="1037" xr:uid="{00000000-0005-0000-0000-0000060E0000}"/>
    <cellStyle name="Note 3 2 3 2 2" xfId="3345" xr:uid="{00000000-0005-0000-0000-0000070E0000}"/>
    <cellStyle name="Note 3 2 3 2 3" xfId="5547" xr:uid="{00000000-0005-0000-0000-0000080E0000}"/>
    <cellStyle name="Note 3 2 3 3" xfId="1330" xr:uid="{00000000-0005-0000-0000-0000090E0000}"/>
    <cellStyle name="Note 3 2 3 3 2" xfId="3636" xr:uid="{00000000-0005-0000-0000-00000A0E0000}"/>
    <cellStyle name="Note 3 2 3 3 3" xfId="5838" xr:uid="{00000000-0005-0000-0000-00000B0E0000}"/>
    <cellStyle name="Note 3 2 3 4" xfId="1582" xr:uid="{00000000-0005-0000-0000-00000C0E0000}"/>
    <cellStyle name="Note 3 2 3 4 2" xfId="3888" xr:uid="{00000000-0005-0000-0000-00000D0E0000}"/>
    <cellStyle name="Note 3 2 3 4 3" xfId="6090" xr:uid="{00000000-0005-0000-0000-00000E0E0000}"/>
    <cellStyle name="Note 3 2 3 5" xfId="1830" xr:uid="{00000000-0005-0000-0000-00000F0E0000}"/>
    <cellStyle name="Note 3 2 3 5 2" xfId="4136" xr:uid="{00000000-0005-0000-0000-0000100E0000}"/>
    <cellStyle name="Note 3 2 3 5 3" xfId="6338" xr:uid="{00000000-0005-0000-0000-0000110E0000}"/>
    <cellStyle name="Note 3 2 3 6" xfId="2071" xr:uid="{00000000-0005-0000-0000-0000120E0000}"/>
    <cellStyle name="Note 3 2 3 6 2" xfId="4377" xr:uid="{00000000-0005-0000-0000-0000130E0000}"/>
    <cellStyle name="Note 3 2 3 6 3" xfId="6579" xr:uid="{00000000-0005-0000-0000-0000140E0000}"/>
    <cellStyle name="Note 3 2 3 7" xfId="2300" xr:uid="{00000000-0005-0000-0000-0000150E0000}"/>
    <cellStyle name="Note 3 2 3 7 2" xfId="4606" xr:uid="{00000000-0005-0000-0000-0000160E0000}"/>
    <cellStyle name="Note 3 2 3 7 3" xfId="6808" xr:uid="{00000000-0005-0000-0000-0000170E0000}"/>
    <cellStyle name="Note 3 2 3 8" xfId="2525" xr:uid="{00000000-0005-0000-0000-0000180E0000}"/>
    <cellStyle name="Note 3 2 3 8 2" xfId="4831" xr:uid="{00000000-0005-0000-0000-0000190E0000}"/>
    <cellStyle name="Note 3 2 3 8 3" xfId="7033" xr:uid="{00000000-0005-0000-0000-00001A0E0000}"/>
    <cellStyle name="Note 3 2 3 9" xfId="2862" xr:uid="{00000000-0005-0000-0000-00001B0E0000}"/>
    <cellStyle name="Note 3 2 4" xfId="577" xr:uid="{00000000-0005-0000-0000-00001C0E0000}"/>
    <cellStyle name="Note 3 2 4 10" xfId="5135" xr:uid="{00000000-0005-0000-0000-00001D0E0000}"/>
    <cellStyle name="Note 3 2 4 2" xfId="1101" xr:uid="{00000000-0005-0000-0000-00001E0E0000}"/>
    <cellStyle name="Note 3 2 4 2 2" xfId="3409" xr:uid="{00000000-0005-0000-0000-00001F0E0000}"/>
    <cellStyle name="Note 3 2 4 2 3" xfId="5611" xr:uid="{00000000-0005-0000-0000-0000200E0000}"/>
    <cellStyle name="Note 3 2 4 3" xfId="1394" xr:uid="{00000000-0005-0000-0000-0000210E0000}"/>
    <cellStyle name="Note 3 2 4 3 2" xfId="3700" xr:uid="{00000000-0005-0000-0000-0000220E0000}"/>
    <cellStyle name="Note 3 2 4 3 3" xfId="5902" xr:uid="{00000000-0005-0000-0000-0000230E0000}"/>
    <cellStyle name="Note 3 2 4 4" xfId="1646" xr:uid="{00000000-0005-0000-0000-0000240E0000}"/>
    <cellStyle name="Note 3 2 4 4 2" xfId="3952" xr:uid="{00000000-0005-0000-0000-0000250E0000}"/>
    <cellStyle name="Note 3 2 4 4 3" xfId="6154" xr:uid="{00000000-0005-0000-0000-0000260E0000}"/>
    <cellStyle name="Note 3 2 4 5" xfId="1894" xr:uid="{00000000-0005-0000-0000-0000270E0000}"/>
    <cellStyle name="Note 3 2 4 5 2" xfId="4200" xr:uid="{00000000-0005-0000-0000-0000280E0000}"/>
    <cellStyle name="Note 3 2 4 5 3" xfId="6402" xr:uid="{00000000-0005-0000-0000-0000290E0000}"/>
    <cellStyle name="Note 3 2 4 6" xfId="2135" xr:uid="{00000000-0005-0000-0000-00002A0E0000}"/>
    <cellStyle name="Note 3 2 4 6 2" xfId="4441" xr:uid="{00000000-0005-0000-0000-00002B0E0000}"/>
    <cellStyle name="Note 3 2 4 6 3" xfId="6643" xr:uid="{00000000-0005-0000-0000-00002C0E0000}"/>
    <cellStyle name="Note 3 2 4 7" xfId="2364" xr:uid="{00000000-0005-0000-0000-00002D0E0000}"/>
    <cellStyle name="Note 3 2 4 7 2" xfId="4670" xr:uid="{00000000-0005-0000-0000-00002E0E0000}"/>
    <cellStyle name="Note 3 2 4 7 3" xfId="6872" xr:uid="{00000000-0005-0000-0000-00002F0E0000}"/>
    <cellStyle name="Note 3 2 4 8" xfId="2589" xr:uid="{00000000-0005-0000-0000-0000300E0000}"/>
    <cellStyle name="Note 3 2 4 8 2" xfId="4895" xr:uid="{00000000-0005-0000-0000-0000310E0000}"/>
    <cellStyle name="Note 3 2 4 8 3" xfId="7097" xr:uid="{00000000-0005-0000-0000-0000320E0000}"/>
    <cellStyle name="Note 3 2 4 9" xfId="2926" xr:uid="{00000000-0005-0000-0000-0000330E0000}"/>
    <cellStyle name="Note 3 2 5" xfId="884" xr:uid="{00000000-0005-0000-0000-0000340E0000}"/>
    <cellStyle name="Note 3 2 5 2" xfId="3194" xr:uid="{00000000-0005-0000-0000-0000350E0000}"/>
    <cellStyle name="Note 3 2 5 3" xfId="5396" xr:uid="{00000000-0005-0000-0000-0000360E0000}"/>
    <cellStyle name="Note 3 2 6" xfId="1178" xr:uid="{00000000-0005-0000-0000-0000370E0000}"/>
    <cellStyle name="Note 3 2 6 2" xfId="3484" xr:uid="{00000000-0005-0000-0000-0000380E0000}"/>
    <cellStyle name="Note 3 2 6 3" xfId="5686" xr:uid="{00000000-0005-0000-0000-0000390E0000}"/>
    <cellStyle name="Note 3 2 7" xfId="658" xr:uid="{00000000-0005-0000-0000-00003A0E0000}"/>
    <cellStyle name="Note 3 2 7 2" xfId="2972" xr:uid="{00000000-0005-0000-0000-00003B0E0000}"/>
    <cellStyle name="Note 3 2 7 3" xfId="5174" xr:uid="{00000000-0005-0000-0000-00003C0E0000}"/>
    <cellStyle name="Note 3 2 8" xfId="695" xr:uid="{00000000-0005-0000-0000-00003D0E0000}"/>
    <cellStyle name="Note 3 2 8 2" xfId="3009" xr:uid="{00000000-0005-0000-0000-00003E0E0000}"/>
    <cellStyle name="Note 3 2 8 3" xfId="5211" xr:uid="{00000000-0005-0000-0000-00003F0E0000}"/>
    <cellStyle name="Note 3 2 9" xfId="757" xr:uid="{00000000-0005-0000-0000-0000400E0000}"/>
    <cellStyle name="Note 3 2 9 2" xfId="3071" xr:uid="{00000000-0005-0000-0000-0000410E0000}"/>
    <cellStyle name="Note 3 2 9 3" xfId="5273" xr:uid="{00000000-0005-0000-0000-0000420E0000}"/>
    <cellStyle name="Note 3 3" xfId="337" xr:uid="{00000000-0005-0000-0000-0000430E0000}"/>
    <cellStyle name="Note 3 3 10" xfId="2158" xr:uid="{00000000-0005-0000-0000-0000440E0000}"/>
    <cellStyle name="Note 3 3 10 2" xfId="4464" xr:uid="{00000000-0005-0000-0000-0000450E0000}"/>
    <cellStyle name="Note 3 3 10 3" xfId="6666" xr:uid="{00000000-0005-0000-0000-0000460E0000}"/>
    <cellStyle name="Note 3 3 11" xfId="2384" xr:uid="{00000000-0005-0000-0000-0000470E0000}"/>
    <cellStyle name="Note 3 3 11 2" xfId="4690" xr:uid="{00000000-0005-0000-0000-0000480E0000}"/>
    <cellStyle name="Note 3 3 11 3" xfId="6892" xr:uid="{00000000-0005-0000-0000-0000490E0000}"/>
    <cellStyle name="Note 3 3 12" xfId="2688" xr:uid="{00000000-0005-0000-0000-00004A0E0000}"/>
    <cellStyle name="Note 3 3 13" xfId="4912" xr:uid="{00000000-0005-0000-0000-00004B0E0000}"/>
    <cellStyle name="Note 3 3 2" xfId="428" xr:uid="{00000000-0005-0000-0000-00004C0E0000}"/>
    <cellStyle name="Note 3 3 2 10" xfId="4986" xr:uid="{00000000-0005-0000-0000-00004D0E0000}"/>
    <cellStyle name="Note 3 3 2 2" xfId="952" xr:uid="{00000000-0005-0000-0000-00004E0E0000}"/>
    <cellStyle name="Note 3 3 2 2 2" xfId="3260" xr:uid="{00000000-0005-0000-0000-00004F0E0000}"/>
    <cellStyle name="Note 3 3 2 2 3" xfId="5462" xr:uid="{00000000-0005-0000-0000-0000500E0000}"/>
    <cellStyle name="Note 3 3 2 3" xfId="1245" xr:uid="{00000000-0005-0000-0000-0000510E0000}"/>
    <cellStyle name="Note 3 3 2 3 2" xfId="3551" xr:uid="{00000000-0005-0000-0000-0000520E0000}"/>
    <cellStyle name="Note 3 3 2 3 3" xfId="5753" xr:uid="{00000000-0005-0000-0000-0000530E0000}"/>
    <cellStyle name="Note 3 3 2 4" xfId="1497" xr:uid="{00000000-0005-0000-0000-0000540E0000}"/>
    <cellStyle name="Note 3 3 2 4 2" xfId="3803" xr:uid="{00000000-0005-0000-0000-0000550E0000}"/>
    <cellStyle name="Note 3 3 2 4 3" xfId="6005" xr:uid="{00000000-0005-0000-0000-0000560E0000}"/>
    <cellStyle name="Note 3 3 2 5" xfId="1745" xr:uid="{00000000-0005-0000-0000-0000570E0000}"/>
    <cellStyle name="Note 3 3 2 5 2" xfId="4051" xr:uid="{00000000-0005-0000-0000-0000580E0000}"/>
    <cellStyle name="Note 3 3 2 5 3" xfId="6253" xr:uid="{00000000-0005-0000-0000-0000590E0000}"/>
    <cellStyle name="Note 3 3 2 6" xfId="1986" xr:uid="{00000000-0005-0000-0000-00005A0E0000}"/>
    <cellStyle name="Note 3 3 2 6 2" xfId="4292" xr:uid="{00000000-0005-0000-0000-00005B0E0000}"/>
    <cellStyle name="Note 3 3 2 6 3" xfId="6494" xr:uid="{00000000-0005-0000-0000-00005C0E0000}"/>
    <cellStyle name="Note 3 3 2 7" xfId="2215" xr:uid="{00000000-0005-0000-0000-00005D0E0000}"/>
    <cellStyle name="Note 3 3 2 7 2" xfId="4521" xr:uid="{00000000-0005-0000-0000-00005E0E0000}"/>
    <cellStyle name="Note 3 3 2 7 3" xfId="6723" xr:uid="{00000000-0005-0000-0000-00005F0E0000}"/>
    <cellStyle name="Note 3 3 2 8" xfId="2440" xr:uid="{00000000-0005-0000-0000-0000600E0000}"/>
    <cellStyle name="Note 3 3 2 8 2" xfId="4746" xr:uid="{00000000-0005-0000-0000-0000610E0000}"/>
    <cellStyle name="Note 3 3 2 8 3" xfId="6948" xr:uid="{00000000-0005-0000-0000-0000620E0000}"/>
    <cellStyle name="Note 3 3 2 9" xfId="2777" xr:uid="{00000000-0005-0000-0000-0000630E0000}"/>
    <cellStyle name="Note 3 3 3" xfId="497" xr:uid="{00000000-0005-0000-0000-0000640E0000}"/>
    <cellStyle name="Note 3 3 3 10" xfId="5055" xr:uid="{00000000-0005-0000-0000-0000650E0000}"/>
    <cellStyle name="Note 3 3 3 2" xfId="1021" xr:uid="{00000000-0005-0000-0000-0000660E0000}"/>
    <cellStyle name="Note 3 3 3 2 2" xfId="3329" xr:uid="{00000000-0005-0000-0000-0000670E0000}"/>
    <cellStyle name="Note 3 3 3 2 3" xfId="5531" xr:uid="{00000000-0005-0000-0000-0000680E0000}"/>
    <cellStyle name="Note 3 3 3 3" xfId="1314" xr:uid="{00000000-0005-0000-0000-0000690E0000}"/>
    <cellStyle name="Note 3 3 3 3 2" xfId="3620" xr:uid="{00000000-0005-0000-0000-00006A0E0000}"/>
    <cellStyle name="Note 3 3 3 3 3" xfId="5822" xr:uid="{00000000-0005-0000-0000-00006B0E0000}"/>
    <cellStyle name="Note 3 3 3 4" xfId="1566" xr:uid="{00000000-0005-0000-0000-00006C0E0000}"/>
    <cellStyle name="Note 3 3 3 4 2" xfId="3872" xr:uid="{00000000-0005-0000-0000-00006D0E0000}"/>
    <cellStyle name="Note 3 3 3 4 3" xfId="6074" xr:uid="{00000000-0005-0000-0000-00006E0E0000}"/>
    <cellStyle name="Note 3 3 3 5" xfId="1814" xr:uid="{00000000-0005-0000-0000-00006F0E0000}"/>
    <cellStyle name="Note 3 3 3 5 2" xfId="4120" xr:uid="{00000000-0005-0000-0000-0000700E0000}"/>
    <cellStyle name="Note 3 3 3 5 3" xfId="6322" xr:uid="{00000000-0005-0000-0000-0000710E0000}"/>
    <cellStyle name="Note 3 3 3 6" xfId="2055" xr:uid="{00000000-0005-0000-0000-0000720E0000}"/>
    <cellStyle name="Note 3 3 3 6 2" xfId="4361" xr:uid="{00000000-0005-0000-0000-0000730E0000}"/>
    <cellStyle name="Note 3 3 3 6 3" xfId="6563" xr:uid="{00000000-0005-0000-0000-0000740E0000}"/>
    <cellStyle name="Note 3 3 3 7" xfId="2284" xr:uid="{00000000-0005-0000-0000-0000750E0000}"/>
    <cellStyle name="Note 3 3 3 7 2" xfId="4590" xr:uid="{00000000-0005-0000-0000-0000760E0000}"/>
    <cellStyle name="Note 3 3 3 7 3" xfId="6792" xr:uid="{00000000-0005-0000-0000-0000770E0000}"/>
    <cellStyle name="Note 3 3 3 8" xfId="2509" xr:uid="{00000000-0005-0000-0000-0000780E0000}"/>
    <cellStyle name="Note 3 3 3 8 2" xfId="4815" xr:uid="{00000000-0005-0000-0000-0000790E0000}"/>
    <cellStyle name="Note 3 3 3 8 3" xfId="7017" xr:uid="{00000000-0005-0000-0000-00007A0E0000}"/>
    <cellStyle name="Note 3 3 3 9" xfId="2846" xr:uid="{00000000-0005-0000-0000-00007B0E0000}"/>
    <cellStyle name="Note 3 3 4" xfId="561" xr:uid="{00000000-0005-0000-0000-00007C0E0000}"/>
    <cellStyle name="Note 3 3 4 10" xfId="5119" xr:uid="{00000000-0005-0000-0000-00007D0E0000}"/>
    <cellStyle name="Note 3 3 4 2" xfId="1085" xr:uid="{00000000-0005-0000-0000-00007E0E0000}"/>
    <cellStyle name="Note 3 3 4 2 2" xfId="3393" xr:uid="{00000000-0005-0000-0000-00007F0E0000}"/>
    <cellStyle name="Note 3 3 4 2 3" xfId="5595" xr:uid="{00000000-0005-0000-0000-0000800E0000}"/>
    <cellStyle name="Note 3 3 4 3" xfId="1378" xr:uid="{00000000-0005-0000-0000-0000810E0000}"/>
    <cellStyle name="Note 3 3 4 3 2" xfId="3684" xr:uid="{00000000-0005-0000-0000-0000820E0000}"/>
    <cellStyle name="Note 3 3 4 3 3" xfId="5886" xr:uid="{00000000-0005-0000-0000-0000830E0000}"/>
    <cellStyle name="Note 3 3 4 4" xfId="1630" xr:uid="{00000000-0005-0000-0000-0000840E0000}"/>
    <cellStyle name="Note 3 3 4 4 2" xfId="3936" xr:uid="{00000000-0005-0000-0000-0000850E0000}"/>
    <cellStyle name="Note 3 3 4 4 3" xfId="6138" xr:uid="{00000000-0005-0000-0000-0000860E0000}"/>
    <cellStyle name="Note 3 3 4 5" xfId="1878" xr:uid="{00000000-0005-0000-0000-0000870E0000}"/>
    <cellStyle name="Note 3 3 4 5 2" xfId="4184" xr:uid="{00000000-0005-0000-0000-0000880E0000}"/>
    <cellStyle name="Note 3 3 4 5 3" xfId="6386" xr:uid="{00000000-0005-0000-0000-0000890E0000}"/>
    <cellStyle name="Note 3 3 4 6" xfId="2119" xr:uid="{00000000-0005-0000-0000-00008A0E0000}"/>
    <cellStyle name="Note 3 3 4 6 2" xfId="4425" xr:uid="{00000000-0005-0000-0000-00008B0E0000}"/>
    <cellStyle name="Note 3 3 4 6 3" xfId="6627" xr:uid="{00000000-0005-0000-0000-00008C0E0000}"/>
    <cellStyle name="Note 3 3 4 7" xfId="2348" xr:uid="{00000000-0005-0000-0000-00008D0E0000}"/>
    <cellStyle name="Note 3 3 4 7 2" xfId="4654" xr:uid="{00000000-0005-0000-0000-00008E0E0000}"/>
    <cellStyle name="Note 3 3 4 7 3" xfId="6856" xr:uid="{00000000-0005-0000-0000-00008F0E0000}"/>
    <cellStyle name="Note 3 3 4 8" xfId="2573" xr:uid="{00000000-0005-0000-0000-0000900E0000}"/>
    <cellStyle name="Note 3 3 4 8 2" xfId="4879" xr:uid="{00000000-0005-0000-0000-0000910E0000}"/>
    <cellStyle name="Note 3 3 4 8 3" xfId="7081" xr:uid="{00000000-0005-0000-0000-0000920E0000}"/>
    <cellStyle name="Note 3 3 4 9" xfId="2910" xr:uid="{00000000-0005-0000-0000-0000930E0000}"/>
    <cellStyle name="Note 3 3 5" xfId="868" xr:uid="{00000000-0005-0000-0000-0000940E0000}"/>
    <cellStyle name="Note 3 3 5 2" xfId="3178" xr:uid="{00000000-0005-0000-0000-0000950E0000}"/>
    <cellStyle name="Note 3 3 5 3" xfId="5380" xr:uid="{00000000-0005-0000-0000-0000960E0000}"/>
    <cellStyle name="Note 3 3 6" xfId="1162" xr:uid="{00000000-0005-0000-0000-0000970E0000}"/>
    <cellStyle name="Note 3 3 6 2" xfId="3468" xr:uid="{00000000-0005-0000-0000-0000980E0000}"/>
    <cellStyle name="Note 3 3 6 3" xfId="5670" xr:uid="{00000000-0005-0000-0000-0000990E0000}"/>
    <cellStyle name="Note 3 3 7" xfId="788" xr:uid="{00000000-0005-0000-0000-00009A0E0000}"/>
    <cellStyle name="Note 3 3 7 2" xfId="3102" xr:uid="{00000000-0005-0000-0000-00009B0E0000}"/>
    <cellStyle name="Note 3 3 7 3" xfId="5304" xr:uid="{00000000-0005-0000-0000-00009C0E0000}"/>
    <cellStyle name="Note 3 3 8" xfId="1675" xr:uid="{00000000-0005-0000-0000-00009D0E0000}"/>
    <cellStyle name="Note 3 3 8 2" xfId="3981" xr:uid="{00000000-0005-0000-0000-00009E0E0000}"/>
    <cellStyle name="Note 3 3 8 3" xfId="6183" xr:uid="{00000000-0005-0000-0000-00009F0E0000}"/>
    <cellStyle name="Note 3 3 9" xfId="1919" xr:uid="{00000000-0005-0000-0000-0000A00E0000}"/>
    <cellStyle name="Note 3 3 9 2" xfId="4225" xr:uid="{00000000-0005-0000-0000-0000A10E0000}"/>
    <cellStyle name="Note 3 3 9 3" xfId="6427" xr:uid="{00000000-0005-0000-0000-0000A20E0000}"/>
    <cellStyle name="Note 3 4" xfId="309" xr:uid="{00000000-0005-0000-0000-0000A30E0000}"/>
    <cellStyle name="Note 3 4 10" xfId="2155" xr:uid="{00000000-0005-0000-0000-0000A40E0000}"/>
    <cellStyle name="Note 3 4 10 2" xfId="4461" xr:uid="{00000000-0005-0000-0000-0000A50E0000}"/>
    <cellStyle name="Note 3 4 10 3" xfId="6663" xr:uid="{00000000-0005-0000-0000-0000A60E0000}"/>
    <cellStyle name="Note 3 4 11" xfId="2381" xr:uid="{00000000-0005-0000-0000-0000A70E0000}"/>
    <cellStyle name="Note 3 4 11 2" xfId="4687" xr:uid="{00000000-0005-0000-0000-0000A80E0000}"/>
    <cellStyle name="Note 3 4 11 3" xfId="6889" xr:uid="{00000000-0005-0000-0000-0000A90E0000}"/>
    <cellStyle name="Note 3 4 12" xfId="2663" xr:uid="{00000000-0005-0000-0000-0000AA0E0000}"/>
    <cellStyle name="Note 3 4 13" xfId="2635" xr:uid="{00000000-0005-0000-0000-0000AB0E0000}"/>
    <cellStyle name="Note 3 4 2" xfId="403" xr:uid="{00000000-0005-0000-0000-0000AC0E0000}"/>
    <cellStyle name="Note 3 4 2 10" xfId="4961" xr:uid="{00000000-0005-0000-0000-0000AD0E0000}"/>
    <cellStyle name="Note 3 4 2 2" xfId="927" xr:uid="{00000000-0005-0000-0000-0000AE0E0000}"/>
    <cellStyle name="Note 3 4 2 2 2" xfId="3235" xr:uid="{00000000-0005-0000-0000-0000AF0E0000}"/>
    <cellStyle name="Note 3 4 2 2 3" xfId="5437" xr:uid="{00000000-0005-0000-0000-0000B00E0000}"/>
    <cellStyle name="Note 3 4 2 3" xfId="1220" xr:uid="{00000000-0005-0000-0000-0000B10E0000}"/>
    <cellStyle name="Note 3 4 2 3 2" xfId="3526" xr:uid="{00000000-0005-0000-0000-0000B20E0000}"/>
    <cellStyle name="Note 3 4 2 3 3" xfId="5728" xr:uid="{00000000-0005-0000-0000-0000B30E0000}"/>
    <cellStyle name="Note 3 4 2 4" xfId="1472" xr:uid="{00000000-0005-0000-0000-0000B40E0000}"/>
    <cellStyle name="Note 3 4 2 4 2" xfId="3778" xr:uid="{00000000-0005-0000-0000-0000B50E0000}"/>
    <cellStyle name="Note 3 4 2 4 3" xfId="5980" xr:uid="{00000000-0005-0000-0000-0000B60E0000}"/>
    <cellStyle name="Note 3 4 2 5" xfId="1720" xr:uid="{00000000-0005-0000-0000-0000B70E0000}"/>
    <cellStyle name="Note 3 4 2 5 2" xfId="4026" xr:uid="{00000000-0005-0000-0000-0000B80E0000}"/>
    <cellStyle name="Note 3 4 2 5 3" xfId="6228" xr:uid="{00000000-0005-0000-0000-0000B90E0000}"/>
    <cellStyle name="Note 3 4 2 6" xfId="1961" xr:uid="{00000000-0005-0000-0000-0000BA0E0000}"/>
    <cellStyle name="Note 3 4 2 6 2" xfId="4267" xr:uid="{00000000-0005-0000-0000-0000BB0E0000}"/>
    <cellStyle name="Note 3 4 2 6 3" xfId="6469" xr:uid="{00000000-0005-0000-0000-0000BC0E0000}"/>
    <cellStyle name="Note 3 4 2 7" xfId="2190" xr:uid="{00000000-0005-0000-0000-0000BD0E0000}"/>
    <cellStyle name="Note 3 4 2 7 2" xfId="4496" xr:uid="{00000000-0005-0000-0000-0000BE0E0000}"/>
    <cellStyle name="Note 3 4 2 7 3" xfId="6698" xr:uid="{00000000-0005-0000-0000-0000BF0E0000}"/>
    <cellStyle name="Note 3 4 2 8" xfId="2415" xr:uid="{00000000-0005-0000-0000-0000C00E0000}"/>
    <cellStyle name="Note 3 4 2 8 2" xfId="4721" xr:uid="{00000000-0005-0000-0000-0000C10E0000}"/>
    <cellStyle name="Note 3 4 2 8 3" xfId="6923" xr:uid="{00000000-0005-0000-0000-0000C20E0000}"/>
    <cellStyle name="Note 3 4 2 9" xfId="2752" xr:uid="{00000000-0005-0000-0000-0000C30E0000}"/>
    <cellStyle name="Note 3 4 3" xfId="472" xr:uid="{00000000-0005-0000-0000-0000C40E0000}"/>
    <cellStyle name="Note 3 4 3 10" xfId="5030" xr:uid="{00000000-0005-0000-0000-0000C50E0000}"/>
    <cellStyle name="Note 3 4 3 2" xfId="996" xr:uid="{00000000-0005-0000-0000-0000C60E0000}"/>
    <cellStyle name="Note 3 4 3 2 2" xfId="3304" xr:uid="{00000000-0005-0000-0000-0000C70E0000}"/>
    <cellStyle name="Note 3 4 3 2 3" xfId="5506" xr:uid="{00000000-0005-0000-0000-0000C80E0000}"/>
    <cellStyle name="Note 3 4 3 3" xfId="1289" xr:uid="{00000000-0005-0000-0000-0000C90E0000}"/>
    <cellStyle name="Note 3 4 3 3 2" xfId="3595" xr:uid="{00000000-0005-0000-0000-0000CA0E0000}"/>
    <cellStyle name="Note 3 4 3 3 3" xfId="5797" xr:uid="{00000000-0005-0000-0000-0000CB0E0000}"/>
    <cellStyle name="Note 3 4 3 4" xfId="1541" xr:uid="{00000000-0005-0000-0000-0000CC0E0000}"/>
    <cellStyle name="Note 3 4 3 4 2" xfId="3847" xr:uid="{00000000-0005-0000-0000-0000CD0E0000}"/>
    <cellStyle name="Note 3 4 3 4 3" xfId="6049" xr:uid="{00000000-0005-0000-0000-0000CE0E0000}"/>
    <cellStyle name="Note 3 4 3 5" xfId="1789" xr:uid="{00000000-0005-0000-0000-0000CF0E0000}"/>
    <cellStyle name="Note 3 4 3 5 2" xfId="4095" xr:uid="{00000000-0005-0000-0000-0000D00E0000}"/>
    <cellStyle name="Note 3 4 3 5 3" xfId="6297" xr:uid="{00000000-0005-0000-0000-0000D10E0000}"/>
    <cellStyle name="Note 3 4 3 6" xfId="2030" xr:uid="{00000000-0005-0000-0000-0000D20E0000}"/>
    <cellStyle name="Note 3 4 3 6 2" xfId="4336" xr:uid="{00000000-0005-0000-0000-0000D30E0000}"/>
    <cellStyle name="Note 3 4 3 6 3" xfId="6538" xr:uid="{00000000-0005-0000-0000-0000D40E0000}"/>
    <cellStyle name="Note 3 4 3 7" xfId="2259" xr:uid="{00000000-0005-0000-0000-0000D50E0000}"/>
    <cellStyle name="Note 3 4 3 7 2" xfId="4565" xr:uid="{00000000-0005-0000-0000-0000D60E0000}"/>
    <cellStyle name="Note 3 4 3 7 3" xfId="6767" xr:uid="{00000000-0005-0000-0000-0000D70E0000}"/>
    <cellStyle name="Note 3 4 3 8" xfId="2484" xr:uid="{00000000-0005-0000-0000-0000D80E0000}"/>
    <cellStyle name="Note 3 4 3 8 2" xfId="4790" xr:uid="{00000000-0005-0000-0000-0000D90E0000}"/>
    <cellStyle name="Note 3 4 3 8 3" xfId="6992" xr:uid="{00000000-0005-0000-0000-0000DA0E0000}"/>
    <cellStyle name="Note 3 4 3 9" xfId="2821" xr:uid="{00000000-0005-0000-0000-0000DB0E0000}"/>
    <cellStyle name="Note 3 4 4" xfId="536" xr:uid="{00000000-0005-0000-0000-0000DC0E0000}"/>
    <cellStyle name="Note 3 4 4 10" xfId="5094" xr:uid="{00000000-0005-0000-0000-0000DD0E0000}"/>
    <cellStyle name="Note 3 4 4 2" xfId="1060" xr:uid="{00000000-0005-0000-0000-0000DE0E0000}"/>
    <cellStyle name="Note 3 4 4 2 2" xfId="3368" xr:uid="{00000000-0005-0000-0000-0000DF0E0000}"/>
    <cellStyle name="Note 3 4 4 2 3" xfId="5570" xr:uid="{00000000-0005-0000-0000-0000E00E0000}"/>
    <cellStyle name="Note 3 4 4 3" xfId="1353" xr:uid="{00000000-0005-0000-0000-0000E10E0000}"/>
    <cellStyle name="Note 3 4 4 3 2" xfId="3659" xr:uid="{00000000-0005-0000-0000-0000E20E0000}"/>
    <cellStyle name="Note 3 4 4 3 3" xfId="5861" xr:uid="{00000000-0005-0000-0000-0000E30E0000}"/>
    <cellStyle name="Note 3 4 4 4" xfId="1605" xr:uid="{00000000-0005-0000-0000-0000E40E0000}"/>
    <cellStyle name="Note 3 4 4 4 2" xfId="3911" xr:uid="{00000000-0005-0000-0000-0000E50E0000}"/>
    <cellStyle name="Note 3 4 4 4 3" xfId="6113" xr:uid="{00000000-0005-0000-0000-0000E60E0000}"/>
    <cellStyle name="Note 3 4 4 5" xfId="1853" xr:uid="{00000000-0005-0000-0000-0000E70E0000}"/>
    <cellStyle name="Note 3 4 4 5 2" xfId="4159" xr:uid="{00000000-0005-0000-0000-0000E80E0000}"/>
    <cellStyle name="Note 3 4 4 5 3" xfId="6361" xr:uid="{00000000-0005-0000-0000-0000E90E0000}"/>
    <cellStyle name="Note 3 4 4 6" xfId="2094" xr:uid="{00000000-0005-0000-0000-0000EA0E0000}"/>
    <cellStyle name="Note 3 4 4 6 2" xfId="4400" xr:uid="{00000000-0005-0000-0000-0000EB0E0000}"/>
    <cellStyle name="Note 3 4 4 6 3" xfId="6602" xr:uid="{00000000-0005-0000-0000-0000EC0E0000}"/>
    <cellStyle name="Note 3 4 4 7" xfId="2323" xr:uid="{00000000-0005-0000-0000-0000ED0E0000}"/>
    <cellStyle name="Note 3 4 4 7 2" xfId="4629" xr:uid="{00000000-0005-0000-0000-0000EE0E0000}"/>
    <cellStyle name="Note 3 4 4 7 3" xfId="6831" xr:uid="{00000000-0005-0000-0000-0000EF0E0000}"/>
    <cellStyle name="Note 3 4 4 8" xfId="2548" xr:uid="{00000000-0005-0000-0000-0000F00E0000}"/>
    <cellStyle name="Note 3 4 4 8 2" xfId="4854" xr:uid="{00000000-0005-0000-0000-0000F10E0000}"/>
    <cellStyle name="Note 3 4 4 8 3" xfId="7056" xr:uid="{00000000-0005-0000-0000-0000F20E0000}"/>
    <cellStyle name="Note 3 4 4 9" xfId="2885" xr:uid="{00000000-0005-0000-0000-0000F30E0000}"/>
    <cellStyle name="Note 3 4 5" xfId="841" xr:uid="{00000000-0005-0000-0000-0000F40E0000}"/>
    <cellStyle name="Note 3 4 5 2" xfId="3153" xr:uid="{00000000-0005-0000-0000-0000F50E0000}"/>
    <cellStyle name="Note 3 4 5 3" xfId="5355" xr:uid="{00000000-0005-0000-0000-0000F60E0000}"/>
    <cellStyle name="Note 3 4 6" xfId="682" xr:uid="{00000000-0005-0000-0000-0000F70E0000}"/>
    <cellStyle name="Note 3 4 6 2" xfId="2996" xr:uid="{00000000-0005-0000-0000-0000F80E0000}"/>
    <cellStyle name="Note 3 4 6 3" xfId="5198" xr:uid="{00000000-0005-0000-0000-0000F90E0000}"/>
    <cellStyle name="Note 3 4 7" xfId="765" xr:uid="{00000000-0005-0000-0000-0000FA0E0000}"/>
    <cellStyle name="Note 3 4 7 2" xfId="3079" xr:uid="{00000000-0005-0000-0000-0000FB0E0000}"/>
    <cellStyle name="Note 3 4 7 3" xfId="5281" xr:uid="{00000000-0005-0000-0000-0000FC0E0000}"/>
    <cellStyle name="Note 3 4 8" xfId="1671" xr:uid="{00000000-0005-0000-0000-0000FD0E0000}"/>
    <cellStyle name="Note 3 4 8 2" xfId="3977" xr:uid="{00000000-0005-0000-0000-0000FE0E0000}"/>
    <cellStyle name="Note 3 4 8 3" xfId="6179" xr:uid="{00000000-0005-0000-0000-0000FF0E0000}"/>
    <cellStyle name="Note 3 4 9" xfId="1915" xr:uid="{00000000-0005-0000-0000-0000000F0000}"/>
    <cellStyle name="Note 3 4 9 2" xfId="4221" xr:uid="{00000000-0005-0000-0000-0000010F0000}"/>
    <cellStyle name="Note 3 4 9 3" xfId="6423" xr:uid="{00000000-0005-0000-0000-0000020F0000}"/>
    <cellStyle name="Note 3 5" xfId="798" xr:uid="{00000000-0005-0000-0000-0000030F0000}"/>
    <cellStyle name="Note 3 5 2" xfId="3112" xr:uid="{00000000-0005-0000-0000-0000040F0000}"/>
    <cellStyle name="Note 3 5 3" xfId="5314" xr:uid="{00000000-0005-0000-0000-0000050F0000}"/>
    <cellStyle name="Note 4" xfId="253" xr:uid="{00000000-0005-0000-0000-0000060F0000}"/>
    <cellStyle name="Note 4 2" xfId="354" xr:uid="{00000000-0005-0000-0000-0000070F0000}"/>
    <cellStyle name="Note 4 2 10" xfId="1692" xr:uid="{00000000-0005-0000-0000-0000080F0000}"/>
    <cellStyle name="Note 4 2 10 2" xfId="3998" xr:uid="{00000000-0005-0000-0000-0000090F0000}"/>
    <cellStyle name="Note 4 2 10 3" xfId="6200" xr:uid="{00000000-0005-0000-0000-00000A0F0000}"/>
    <cellStyle name="Note 4 2 11" xfId="1935" xr:uid="{00000000-0005-0000-0000-00000B0F0000}"/>
    <cellStyle name="Note 4 2 11 2" xfId="4241" xr:uid="{00000000-0005-0000-0000-00000C0F0000}"/>
    <cellStyle name="Note 4 2 11 3" xfId="6443" xr:uid="{00000000-0005-0000-0000-00000D0F0000}"/>
    <cellStyle name="Note 4 2 12" xfId="2705" xr:uid="{00000000-0005-0000-0000-00000E0F0000}"/>
    <cellStyle name="Note 4 2 13" xfId="4929" xr:uid="{00000000-0005-0000-0000-00000F0F0000}"/>
    <cellStyle name="Note 4 2 2" xfId="445" xr:uid="{00000000-0005-0000-0000-0000100F0000}"/>
    <cellStyle name="Note 4 2 2 10" xfId="5003" xr:uid="{00000000-0005-0000-0000-0000110F0000}"/>
    <cellStyle name="Note 4 2 2 2" xfId="969" xr:uid="{00000000-0005-0000-0000-0000120F0000}"/>
    <cellStyle name="Note 4 2 2 2 2" xfId="3277" xr:uid="{00000000-0005-0000-0000-0000130F0000}"/>
    <cellStyle name="Note 4 2 2 2 3" xfId="5479" xr:uid="{00000000-0005-0000-0000-0000140F0000}"/>
    <cellStyle name="Note 4 2 2 3" xfId="1262" xr:uid="{00000000-0005-0000-0000-0000150F0000}"/>
    <cellStyle name="Note 4 2 2 3 2" xfId="3568" xr:uid="{00000000-0005-0000-0000-0000160F0000}"/>
    <cellStyle name="Note 4 2 2 3 3" xfId="5770" xr:uid="{00000000-0005-0000-0000-0000170F0000}"/>
    <cellStyle name="Note 4 2 2 4" xfId="1514" xr:uid="{00000000-0005-0000-0000-0000180F0000}"/>
    <cellStyle name="Note 4 2 2 4 2" xfId="3820" xr:uid="{00000000-0005-0000-0000-0000190F0000}"/>
    <cellStyle name="Note 4 2 2 4 3" xfId="6022" xr:uid="{00000000-0005-0000-0000-00001A0F0000}"/>
    <cellStyle name="Note 4 2 2 5" xfId="1762" xr:uid="{00000000-0005-0000-0000-00001B0F0000}"/>
    <cellStyle name="Note 4 2 2 5 2" xfId="4068" xr:uid="{00000000-0005-0000-0000-00001C0F0000}"/>
    <cellStyle name="Note 4 2 2 5 3" xfId="6270" xr:uid="{00000000-0005-0000-0000-00001D0F0000}"/>
    <cellStyle name="Note 4 2 2 6" xfId="2003" xr:uid="{00000000-0005-0000-0000-00001E0F0000}"/>
    <cellStyle name="Note 4 2 2 6 2" xfId="4309" xr:uid="{00000000-0005-0000-0000-00001F0F0000}"/>
    <cellStyle name="Note 4 2 2 6 3" xfId="6511" xr:uid="{00000000-0005-0000-0000-0000200F0000}"/>
    <cellStyle name="Note 4 2 2 7" xfId="2232" xr:uid="{00000000-0005-0000-0000-0000210F0000}"/>
    <cellStyle name="Note 4 2 2 7 2" xfId="4538" xr:uid="{00000000-0005-0000-0000-0000220F0000}"/>
    <cellStyle name="Note 4 2 2 7 3" xfId="6740" xr:uid="{00000000-0005-0000-0000-0000230F0000}"/>
    <cellStyle name="Note 4 2 2 8" xfId="2457" xr:uid="{00000000-0005-0000-0000-0000240F0000}"/>
    <cellStyle name="Note 4 2 2 8 2" xfId="4763" xr:uid="{00000000-0005-0000-0000-0000250F0000}"/>
    <cellStyle name="Note 4 2 2 8 3" xfId="6965" xr:uid="{00000000-0005-0000-0000-0000260F0000}"/>
    <cellStyle name="Note 4 2 2 9" xfId="2794" xr:uid="{00000000-0005-0000-0000-0000270F0000}"/>
    <cellStyle name="Note 4 2 3" xfId="514" xr:uid="{00000000-0005-0000-0000-0000280F0000}"/>
    <cellStyle name="Note 4 2 3 10" xfId="5072" xr:uid="{00000000-0005-0000-0000-0000290F0000}"/>
    <cellStyle name="Note 4 2 3 2" xfId="1038" xr:uid="{00000000-0005-0000-0000-00002A0F0000}"/>
    <cellStyle name="Note 4 2 3 2 2" xfId="3346" xr:uid="{00000000-0005-0000-0000-00002B0F0000}"/>
    <cellStyle name="Note 4 2 3 2 3" xfId="5548" xr:uid="{00000000-0005-0000-0000-00002C0F0000}"/>
    <cellStyle name="Note 4 2 3 3" xfId="1331" xr:uid="{00000000-0005-0000-0000-00002D0F0000}"/>
    <cellStyle name="Note 4 2 3 3 2" xfId="3637" xr:uid="{00000000-0005-0000-0000-00002E0F0000}"/>
    <cellStyle name="Note 4 2 3 3 3" xfId="5839" xr:uid="{00000000-0005-0000-0000-00002F0F0000}"/>
    <cellStyle name="Note 4 2 3 4" xfId="1583" xr:uid="{00000000-0005-0000-0000-0000300F0000}"/>
    <cellStyle name="Note 4 2 3 4 2" xfId="3889" xr:uid="{00000000-0005-0000-0000-0000310F0000}"/>
    <cellStyle name="Note 4 2 3 4 3" xfId="6091" xr:uid="{00000000-0005-0000-0000-0000320F0000}"/>
    <cellStyle name="Note 4 2 3 5" xfId="1831" xr:uid="{00000000-0005-0000-0000-0000330F0000}"/>
    <cellStyle name="Note 4 2 3 5 2" xfId="4137" xr:uid="{00000000-0005-0000-0000-0000340F0000}"/>
    <cellStyle name="Note 4 2 3 5 3" xfId="6339" xr:uid="{00000000-0005-0000-0000-0000350F0000}"/>
    <cellStyle name="Note 4 2 3 6" xfId="2072" xr:uid="{00000000-0005-0000-0000-0000360F0000}"/>
    <cellStyle name="Note 4 2 3 6 2" xfId="4378" xr:uid="{00000000-0005-0000-0000-0000370F0000}"/>
    <cellStyle name="Note 4 2 3 6 3" xfId="6580" xr:uid="{00000000-0005-0000-0000-0000380F0000}"/>
    <cellStyle name="Note 4 2 3 7" xfId="2301" xr:uid="{00000000-0005-0000-0000-0000390F0000}"/>
    <cellStyle name="Note 4 2 3 7 2" xfId="4607" xr:uid="{00000000-0005-0000-0000-00003A0F0000}"/>
    <cellStyle name="Note 4 2 3 7 3" xfId="6809" xr:uid="{00000000-0005-0000-0000-00003B0F0000}"/>
    <cellStyle name="Note 4 2 3 8" xfId="2526" xr:uid="{00000000-0005-0000-0000-00003C0F0000}"/>
    <cellStyle name="Note 4 2 3 8 2" xfId="4832" xr:uid="{00000000-0005-0000-0000-00003D0F0000}"/>
    <cellStyle name="Note 4 2 3 8 3" xfId="7034" xr:uid="{00000000-0005-0000-0000-00003E0F0000}"/>
    <cellStyle name="Note 4 2 3 9" xfId="2863" xr:uid="{00000000-0005-0000-0000-00003F0F0000}"/>
    <cellStyle name="Note 4 2 4" xfId="578" xr:uid="{00000000-0005-0000-0000-0000400F0000}"/>
    <cellStyle name="Note 4 2 4 10" xfId="5136" xr:uid="{00000000-0005-0000-0000-0000410F0000}"/>
    <cellStyle name="Note 4 2 4 2" xfId="1102" xr:uid="{00000000-0005-0000-0000-0000420F0000}"/>
    <cellStyle name="Note 4 2 4 2 2" xfId="3410" xr:uid="{00000000-0005-0000-0000-0000430F0000}"/>
    <cellStyle name="Note 4 2 4 2 3" xfId="5612" xr:uid="{00000000-0005-0000-0000-0000440F0000}"/>
    <cellStyle name="Note 4 2 4 3" xfId="1395" xr:uid="{00000000-0005-0000-0000-0000450F0000}"/>
    <cellStyle name="Note 4 2 4 3 2" xfId="3701" xr:uid="{00000000-0005-0000-0000-0000460F0000}"/>
    <cellStyle name="Note 4 2 4 3 3" xfId="5903" xr:uid="{00000000-0005-0000-0000-0000470F0000}"/>
    <cellStyle name="Note 4 2 4 4" xfId="1647" xr:uid="{00000000-0005-0000-0000-0000480F0000}"/>
    <cellStyle name="Note 4 2 4 4 2" xfId="3953" xr:uid="{00000000-0005-0000-0000-0000490F0000}"/>
    <cellStyle name="Note 4 2 4 4 3" xfId="6155" xr:uid="{00000000-0005-0000-0000-00004A0F0000}"/>
    <cellStyle name="Note 4 2 4 5" xfId="1895" xr:uid="{00000000-0005-0000-0000-00004B0F0000}"/>
    <cellStyle name="Note 4 2 4 5 2" xfId="4201" xr:uid="{00000000-0005-0000-0000-00004C0F0000}"/>
    <cellStyle name="Note 4 2 4 5 3" xfId="6403" xr:uid="{00000000-0005-0000-0000-00004D0F0000}"/>
    <cellStyle name="Note 4 2 4 6" xfId="2136" xr:uid="{00000000-0005-0000-0000-00004E0F0000}"/>
    <cellStyle name="Note 4 2 4 6 2" xfId="4442" xr:uid="{00000000-0005-0000-0000-00004F0F0000}"/>
    <cellStyle name="Note 4 2 4 6 3" xfId="6644" xr:uid="{00000000-0005-0000-0000-0000500F0000}"/>
    <cellStyle name="Note 4 2 4 7" xfId="2365" xr:uid="{00000000-0005-0000-0000-0000510F0000}"/>
    <cellStyle name="Note 4 2 4 7 2" xfId="4671" xr:uid="{00000000-0005-0000-0000-0000520F0000}"/>
    <cellStyle name="Note 4 2 4 7 3" xfId="6873" xr:uid="{00000000-0005-0000-0000-0000530F0000}"/>
    <cellStyle name="Note 4 2 4 8" xfId="2590" xr:uid="{00000000-0005-0000-0000-0000540F0000}"/>
    <cellStyle name="Note 4 2 4 8 2" xfId="4896" xr:uid="{00000000-0005-0000-0000-0000550F0000}"/>
    <cellStyle name="Note 4 2 4 8 3" xfId="7098" xr:uid="{00000000-0005-0000-0000-0000560F0000}"/>
    <cellStyle name="Note 4 2 4 9" xfId="2927" xr:uid="{00000000-0005-0000-0000-0000570F0000}"/>
    <cellStyle name="Note 4 2 5" xfId="885" xr:uid="{00000000-0005-0000-0000-0000580F0000}"/>
    <cellStyle name="Note 4 2 5 2" xfId="3195" xr:uid="{00000000-0005-0000-0000-0000590F0000}"/>
    <cellStyle name="Note 4 2 5 3" xfId="5397" xr:uid="{00000000-0005-0000-0000-00005A0F0000}"/>
    <cellStyle name="Note 4 2 6" xfId="1179" xr:uid="{00000000-0005-0000-0000-00005B0F0000}"/>
    <cellStyle name="Note 4 2 6 2" xfId="3485" xr:uid="{00000000-0005-0000-0000-00005C0F0000}"/>
    <cellStyle name="Note 4 2 6 3" xfId="5687" xr:uid="{00000000-0005-0000-0000-00005D0F0000}"/>
    <cellStyle name="Note 4 2 7" xfId="659" xr:uid="{00000000-0005-0000-0000-00005E0F0000}"/>
    <cellStyle name="Note 4 2 7 2" xfId="2973" xr:uid="{00000000-0005-0000-0000-00005F0F0000}"/>
    <cellStyle name="Note 4 2 7 3" xfId="5175" xr:uid="{00000000-0005-0000-0000-0000600F0000}"/>
    <cellStyle name="Note 4 2 8" xfId="1205" xr:uid="{00000000-0005-0000-0000-0000610F0000}"/>
    <cellStyle name="Note 4 2 8 2" xfId="3511" xr:uid="{00000000-0005-0000-0000-0000620F0000}"/>
    <cellStyle name="Note 4 2 8 3" xfId="5713" xr:uid="{00000000-0005-0000-0000-0000630F0000}"/>
    <cellStyle name="Note 4 2 9" xfId="1443" xr:uid="{00000000-0005-0000-0000-0000640F0000}"/>
    <cellStyle name="Note 4 2 9 2" xfId="3749" xr:uid="{00000000-0005-0000-0000-0000650F0000}"/>
    <cellStyle name="Note 4 2 9 3" xfId="5951" xr:uid="{00000000-0005-0000-0000-0000660F0000}"/>
    <cellStyle name="Note 4 3" xfId="310" xr:uid="{00000000-0005-0000-0000-0000670F0000}"/>
    <cellStyle name="Note 4 3 10" xfId="722" xr:uid="{00000000-0005-0000-0000-0000680F0000}"/>
    <cellStyle name="Note 4 3 10 2" xfId="3036" xr:uid="{00000000-0005-0000-0000-0000690F0000}"/>
    <cellStyle name="Note 4 3 10 3" xfId="5238" xr:uid="{00000000-0005-0000-0000-00006A0F0000}"/>
    <cellStyle name="Note 4 3 11" xfId="1432" xr:uid="{00000000-0005-0000-0000-00006B0F0000}"/>
    <cellStyle name="Note 4 3 11 2" xfId="3738" xr:uid="{00000000-0005-0000-0000-00006C0F0000}"/>
    <cellStyle name="Note 4 3 11 3" xfId="5940" xr:uid="{00000000-0005-0000-0000-00006D0F0000}"/>
    <cellStyle name="Note 4 3 12" xfId="2664" xr:uid="{00000000-0005-0000-0000-00006E0F0000}"/>
    <cellStyle name="Note 4 3 13" xfId="2606" xr:uid="{00000000-0005-0000-0000-00006F0F0000}"/>
    <cellStyle name="Note 4 3 2" xfId="404" xr:uid="{00000000-0005-0000-0000-0000700F0000}"/>
    <cellStyle name="Note 4 3 2 10" xfId="4962" xr:uid="{00000000-0005-0000-0000-0000710F0000}"/>
    <cellStyle name="Note 4 3 2 2" xfId="928" xr:uid="{00000000-0005-0000-0000-0000720F0000}"/>
    <cellStyle name="Note 4 3 2 2 2" xfId="3236" xr:uid="{00000000-0005-0000-0000-0000730F0000}"/>
    <cellStyle name="Note 4 3 2 2 3" xfId="5438" xr:uid="{00000000-0005-0000-0000-0000740F0000}"/>
    <cellStyle name="Note 4 3 2 3" xfId="1221" xr:uid="{00000000-0005-0000-0000-0000750F0000}"/>
    <cellStyle name="Note 4 3 2 3 2" xfId="3527" xr:uid="{00000000-0005-0000-0000-0000760F0000}"/>
    <cellStyle name="Note 4 3 2 3 3" xfId="5729" xr:uid="{00000000-0005-0000-0000-0000770F0000}"/>
    <cellStyle name="Note 4 3 2 4" xfId="1473" xr:uid="{00000000-0005-0000-0000-0000780F0000}"/>
    <cellStyle name="Note 4 3 2 4 2" xfId="3779" xr:uid="{00000000-0005-0000-0000-0000790F0000}"/>
    <cellStyle name="Note 4 3 2 4 3" xfId="5981" xr:uid="{00000000-0005-0000-0000-00007A0F0000}"/>
    <cellStyle name="Note 4 3 2 5" xfId="1721" xr:uid="{00000000-0005-0000-0000-00007B0F0000}"/>
    <cellStyle name="Note 4 3 2 5 2" xfId="4027" xr:uid="{00000000-0005-0000-0000-00007C0F0000}"/>
    <cellStyle name="Note 4 3 2 5 3" xfId="6229" xr:uid="{00000000-0005-0000-0000-00007D0F0000}"/>
    <cellStyle name="Note 4 3 2 6" xfId="1962" xr:uid="{00000000-0005-0000-0000-00007E0F0000}"/>
    <cellStyle name="Note 4 3 2 6 2" xfId="4268" xr:uid="{00000000-0005-0000-0000-00007F0F0000}"/>
    <cellStyle name="Note 4 3 2 6 3" xfId="6470" xr:uid="{00000000-0005-0000-0000-0000800F0000}"/>
    <cellStyle name="Note 4 3 2 7" xfId="2191" xr:uid="{00000000-0005-0000-0000-0000810F0000}"/>
    <cellStyle name="Note 4 3 2 7 2" xfId="4497" xr:uid="{00000000-0005-0000-0000-0000820F0000}"/>
    <cellStyle name="Note 4 3 2 7 3" xfId="6699" xr:uid="{00000000-0005-0000-0000-0000830F0000}"/>
    <cellStyle name="Note 4 3 2 8" xfId="2416" xr:uid="{00000000-0005-0000-0000-0000840F0000}"/>
    <cellStyle name="Note 4 3 2 8 2" xfId="4722" xr:uid="{00000000-0005-0000-0000-0000850F0000}"/>
    <cellStyle name="Note 4 3 2 8 3" xfId="6924" xr:uid="{00000000-0005-0000-0000-0000860F0000}"/>
    <cellStyle name="Note 4 3 2 9" xfId="2753" xr:uid="{00000000-0005-0000-0000-0000870F0000}"/>
    <cellStyle name="Note 4 3 3" xfId="473" xr:uid="{00000000-0005-0000-0000-0000880F0000}"/>
    <cellStyle name="Note 4 3 3 10" xfId="5031" xr:uid="{00000000-0005-0000-0000-0000890F0000}"/>
    <cellStyle name="Note 4 3 3 2" xfId="997" xr:uid="{00000000-0005-0000-0000-00008A0F0000}"/>
    <cellStyle name="Note 4 3 3 2 2" xfId="3305" xr:uid="{00000000-0005-0000-0000-00008B0F0000}"/>
    <cellStyle name="Note 4 3 3 2 3" xfId="5507" xr:uid="{00000000-0005-0000-0000-00008C0F0000}"/>
    <cellStyle name="Note 4 3 3 3" xfId="1290" xr:uid="{00000000-0005-0000-0000-00008D0F0000}"/>
    <cellStyle name="Note 4 3 3 3 2" xfId="3596" xr:uid="{00000000-0005-0000-0000-00008E0F0000}"/>
    <cellStyle name="Note 4 3 3 3 3" xfId="5798" xr:uid="{00000000-0005-0000-0000-00008F0F0000}"/>
    <cellStyle name="Note 4 3 3 4" xfId="1542" xr:uid="{00000000-0005-0000-0000-0000900F0000}"/>
    <cellStyle name="Note 4 3 3 4 2" xfId="3848" xr:uid="{00000000-0005-0000-0000-0000910F0000}"/>
    <cellStyle name="Note 4 3 3 4 3" xfId="6050" xr:uid="{00000000-0005-0000-0000-0000920F0000}"/>
    <cellStyle name="Note 4 3 3 5" xfId="1790" xr:uid="{00000000-0005-0000-0000-0000930F0000}"/>
    <cellStyle name="Note 4 3 3 5 2" xfId="4096" xr:uid="{00000000-0005-0000-0000-0000940F0000}"/>
    <cellStyle name="Note 4 3 3 5 3" xfId="6298" xr:uid="{00000000-0005-0000-0000-0000950F0000}"/>
    <cellStyle name="Note 4 3 3 6" xfId="2031" xr:uid="{00000000-0005-0000-0000-0000960F0000}"/>
    <cellStyle name="Note 4 3 3 6 2" xfId="4337" xr:uid="{00000000-0005-0000-0000-0000970F0000}"/>
    <cellStyle name="Note 4 3 3 6 3" xfId="6539" xr:uid="{00000000-0005-0000-0000-0000980F0000}"/>
    <cellStyle name="Note 4 3 3 7" xfId="2260" xr:uid="{00000000-0005-0000-0000-0000990F0000}"/>
    <cellStyle name="Note 4 3 3 7 2" xfId="4566" xr:uid="{00000000-0005-0000-0000-00009A0F0000}"/>
    <cellStyle name="Note 4 3 3 7 3" xfId="6768" xr:uid="{00000000-0005-0000-0000-00009B0F0000}"/>
    <cellStyle name="Note 4 3 3 8" xfId="2485" xr:uid="{00000000-0005-0000-0000-00009C0F0000}"/>
    <cellStyle name="Note 4 3 3 8 2" xfId="4791" xr:uid="{00000000-0005-0000-0000-00009D0F0000}"/>
    <cellStyle name="Note 4 3 3 8 3" xfId="6993" xr:uid="{00000000-0005-0000-0000-00009E0F0000}"/>
    <cellStyle name="Note 4 3 3 9" xfId="2822" xr:uid="{00000000-0005-0000-0000-00009F0F0000}"/>
    <cellStyle name="Note 4 3 4" xfId="537" xr:uid="{00000000-0005-0000-0000-0000A00F0000}"/>
    <cellStyle name="Note 4 3 4 10" xfId="5095" xr:uid="{00000000-0005-0000-0000-0000A10F0000}"/>
    <cellStyle name="Note 4 3 4 2" xfId="1061" xr:uid="{00000000-0005-0000-0000-0000A20F0000}"/>
    <cellStyle name="Note 4 3 4 2 2" xfId="3369" xr:uid="{00000000-0005-0000-0000-0000A30F0000}"/>
    <cellStyle name="Note 4 3 4 2 3" xfId="5571" xr:uid="{00000000-0005-0000-0000-0000A40F0000}"/>
    <cellStyle name="Note 4 3 4 3" xfId="1354" xr:uid="{00000000-0005-0000-0000-0000A50F0000}"/>
    <cellStyle name="Note 4 3 4 3 2" xfId="3660" xr:uid="{00000000-0005-0000-0000-0000A60F0000}"/>
    <cellStyle name="Note 4 3 4 3 3" xfId="5862" xr:uid="{00000000-0005-0000-0000-0000A70F0000}"/>
    <cellStyle name="Note 4 3 4 4" xfId="1606" xr:uid="{00000000-0005-0000-0000-0000A80F0000}"/>
    <cellStyle name="Note 4 3 4 4 2" xfId="3912" xr:uid="{00000000-0005-0000-0000-0000A90F0000}"/>
    <cellStyle name="Note 4 3 4 4 3" xfId="6114" xr:uid="{00000000-0005-0000-0000-0000AA0F0000}"/>
    <cellStyle name="Note 4 3 4 5" xfId="1854" xr:uid="{00000000-0005-0000-0000-0000AB0F0000}"/>
    <cellStyle name="Note 4 3 4 5 2" xfId="4160" xr:uid="{00000000-0005-0000-0000-0000AC0F0000}"/>
    <cellStyle name="Note 4 3 4 5 3" xfId="6362" xr:uid="{00000000-0005-0000-0000-0000AD0F0000}"/>
    <cellStyle name="Note 4 3 4 6" xfId="2095" xr:uid="{00000000-0005-0000-0000-0000AE0F0000}"/>
    <cellStyle name="Note 4 3 4 6 2" xfId="4401" xr:uid="{00000000-0005-0000-0000-0000AF0F0000}"/>
    <cellStyle name="Note 4 3 4 6 3" xfId="6603" xr:uid="{00000000-0005-0000-0000-0000B00F0000}"/>
    <cellStyle name="Note 4 3 4 7" xfId="2324" xr:uid="{00000000-0005-0000-0000-0000B10F0000}"/>
    <cellStyle name="Note 4 3 4 7 2" xfId="4630" xr:uid="{00000000-0005-0000-0000-0000B20F0000}"/>
    <cellStyle name="Note 4 3 4 7 3" xfId="6832" xr:uid="{00000000-0005-0000-0000-0000B30F0000}"/>
    <cellStyle name="Note 4 3 4 8" xfId="2549" xr:uid="{00000000-0005-0000-0000-0000B40F0000}"/>
    <cellStyle name="Note 4 3 4 8 2" xfId="4855" xr:uid="{00000000-0005-0000-0000-0000B50F0000}"/>
    <cellStyle name="Note 4 3 4 8 3" xfId="7057" xr:uid="{00000000-0005-0000-0000-0000B60F0000}"/>
    <cellStyle name="Note 4 3 4 9" xfId="2886" xr:uid="{00000000-0005-0000-0000-0000B70F0000}"/>
    <cellStyle name="Note 4 3 5" xfId="842" xr:uid="{00000000-0005-0000-0000-0000B80F0000}"/>
    <cellStyle name="Note 4 3 5 2" xfId="3154" xr:uid="{00000000-0005-0000-0000-0000B90F0000}"/>
    <cellStyle name="Note 4 3 5 3" xfId="5356" xr:uid="{00000000-0005-0000-0000-0000BA0F0000}"/>
    <cellStyle name="Note 4 3 6" xfId="636" xr:uid="{00000000-0005-0000-0000-0000BB0F0000}"/>
    <cellStyle name="Note 4 3 6 2" xfId="2950" xr:uid="{00000000-0005-0000-0000-0000BC0F0000}"/>
    <cellStyle name="Note 4 3 6 3" xfId="5152" xr:uid="{00000000-0005-0000-0000-0000BD0F0000}"/>
    <cellStyle name="Note 4 3 7" xfId="1119" xr:uid="{00000000-0005-0000-0000-0000BE0F0000}"/>
    <cellStyle name="Note 4 3 7 2" xfId="3427" xr:uid="{00000000-0005-0000-0000-0000BF0F0000}"/>
    <cellStyle name="Note 4 3 7 3" xfId="5629" xr:uid="{00000000-0005-0000-0000-0000C00F0000}"/>
    <cellStyle name="Note 4 3 8" xfId="817" xr:uid="{00000000-0005-0000-0000-0000C10F0000}"/>
    <cellStyle name="Note 4 3 8 2" xfId="3131" xr:uid="{00000000-0005-0000-0000-0000C20F0000}"/>
    <cellStyle name="Note 4 3 8 3" xfId="5333" xr:uid="{00000000-0005-0000-0000-0000C30F0000}"/>
    <cellStyle name="Note 4 3 9" xfId="759" xr:uid="{00000000-0005-0000-0000-0000C40F0000}"/>
    <cellStyle name="Note 4 3 9 2" xfId="3073" xr:uid="{00000000-0005-0000-0000-0000C50F0000}"/>
    <cellStyle name="Note 4 3 9 3" xfId="5275" xr:uid="{00000000-0005-0000-0000-0000C60F0000}"/>
    <cellStyle name="Note 4 4" xfId="799" xr:uid="{00000000-0005-0000-0000-0000C70F0000}"/>
    <cellStyle name="Note 4 4 2" xfId="3113" xr:uid="{00000000-0005-0000-0000-0000C80F0000}"/>
    <cellStyle name="Note 4 4 3" xfId="5315" xr:uid="{00000000-0005-0000-0000-0000C90F0000}"/>
    <cellStyle name="Note 5" xfId="254" xr:uid="{00000000-0005-0000-0000-0000CA0F0000}"/>
    <cellStyle name="Note 5 2" xfId="355" xr:uid="{00000000-0005-0000-0000-0000CB0F0000}"/>
    <cellStyle name="Note 5 2 10" xfId="1431" xr:uid="{00000000-0005-0000-0000-0000CC0F0000}"/>
    <cellStyle name="Note 5 2 10 2" xfId="3737" xr:uid="{00000000-0005-0000-0000-0000CD0F0000}"/>
    <cellStyle name="Note 5 2 10 3" xfId="5939" xr:uid="{00000000-0005-0000-0000-0000CE0F0000}"/>
    <cellStyle name="Note 5 2 11" xfId="707" xr:uid="{00000000-0005-0000-0000-0000CF0F0000}"/>
    <cellStyle name="Note 5 2 11 2" xfId="3021" xr:uid="{00000000-0005-0000-0000-0000D00F0000}"/>
    <cellStyle name="Note 5 2 11 3" xfId="5223" xr:uid="{00000000-0005-0000-0000-0000D10F0000}"/>
    <cellStyle name="Note 5 2 12" xfId="2706" xr:uid="{00000000-0005-0000-0000-0000D20F0000}"/>
    <cellStyle name="Note 5 2 13" xfId="4930" xr:uid="{00000000-0005-0000-0000-0000D30F0000}"/>
    <cellStyle name="Note 5 2 2" xfId="446" xr:uid="{00000000-0005-0000-0000-0000D40F0000}"/>
    <cellStyle name="Note 5 2 2 10" xfId="5004" xr:uid="{00000000-0005-0000-0000-0000D50F0000}"/>
    <cellStyle name="Note 5 2 2 2" xfId="970" xr:uid="{00000000-0005-0000-0000-0000D60F0000}"/>
    <cellStyle name="Note 5 2 2 2 2" xfId="3278" xr:uid="{00000000-0005-0000-0000-0000D70F0000}"/>
    <cellStyle name="Note 5 2 2 2 3" xfId="5480" xr:uid="{00000000-0005-0000-0000-0000D80F0000}"/>
    <cellStyle name="Note 5 2 2 3" xfId="1263" xr:uid="{00000000-0005-0000-0000-0000D90F0000}"/>
    <cellStyle name="Note 5 2 2 3 2" xfId="3569" xr:uid="{00000000-0005-0000-0000-0000DA0F0000}"/>
    <cellStyle name="Note 5 2 2 3 3" xfId="5771" xr:uid="{00000000-0005-0000-0000-0000DB0F0000}"/>
    <cellStyle name="Note 5 2 2 4" xfId="1515" xr:uid="{00000000-0005-0000-0000-0000DC0F0000}"/>
    <cellStyle name="Note 5 2 2 4 2" xfId="3821" xr:uid="{00000000-0005-0000-0000-0000DD0F0000}"/>
    <cellStyle name="Note 5 2 2 4 3" xfId="6023" xr:uid="{00000000-0005-0000-0000-0000DE0F0000}"/>
    <cellStyle name="Note 5 2 2 5" xfId="1763" xr:uid="{00000000-0005-0000-0000-0000DF0F0000}"/>
    <cellStyle name="Note 5 2 2 5 2" xfId="4069" xr:uid="{00000000-0005-0000-0000-0000E00F0000}"/>
    <cellStyle name="Note 5 2 2 5 3" xfId="6271" xr:uid="{00000000-0005-0000-0000-0000E10F0000}"/>
    <cellStyle name="Note 5 2 2 6" xfId="2004" xr:uid="{00000000-0005-0000-0000-0000E20F0000}"/>
    <cellStyle name="Note 5 2 2 6 2" xfId="4310" xr:uid="{00000000-0005-0000-0000-0000E30F0000}"/>
    <cellStyle name="Note 5 2 2 6 3" xfId="6512" xr:uid="{00000000-0005-0000-0000-0000E40F0000}"/>
    <cellStyle name="Note 5 2 2 7" xfId="2233" xr:uid="{00000000-0005-0000-0000-0000E50F0000}"/>
    <cellStyle name="Note 5 2 2 7 2" xfId="4539" xr:uid="{00000000-0005-0000-0000-0000E60F0000}"/>
    <cellStyle name="Note 5 2 2 7 3" xfId="6741" xr:uid="{00000000-0005-0000-0000-0000E70F0000}"/>
    <cellStyle name="Note 5 2 2 8" xfId="2458" xr:uid="{00000000-0005-0000-0000-0000E80F0000}"/>
    <cellStyle name="Note 5 2 2 8 2" xfId="4764" xr:uid="{00000000-0005-0000-0000-0000E90F0000}"/>
    <cellStyle name="Note 5 2 2 8 3" xfId="6966" xr:uid="{00000000-0005-0000-0000-0000EA0F0000}"/>
    <cellStyle name="Note 5 2 2 9" xfId="2795" xr:uid="{00000000-0005-0000-0000-0000EB0F0000}"/>
    <cellStyle name="Note 5 2 3" xfId="515" xr:uid="{00000000-0005-0000-0000-0000EC0F0000}"/>
    <cellStyle name="Note 5 2 3 10" xfId="5073" xr:uid="{00000000-0005-0000-0000-0000ED0F0000}"/>
    <cellStyle name="Note 5 2 3 2" xfId="1039" xr:uid="{00000000-0005-0000-0000-0000EE0F0000}"/>
    <cellStyle name="Note 5 2 3 2 2" xfId="3347" xr:uid="{00000000-0005-0000-0000-0000EF0F0000}"/>
    <cellStyle name="Note 5 2 3 2 3" xfId="5549" xr:uid="{00000000-0005-0000-0000-0000F00F0000}"/>
    <cellStyle name="Note 5 2 3 3" xfId="1332" xr:uid="{00000000-0005-0000-0000-0000F10F0000}"/>
    <cellStyle name="Note 5 2 3 3 2" xfId="3638" xr:uid="{00000000-0005-0000-0000-0000F20F0000}"/>
    <cellStyle name="Note 5 2 3 3 3" xfId="5840" xr:uid="{00000000-0005-0000-0000-0000F30F0000}"/>
    <cellStyle name="Note 5 2 3 4" xfId="1584" xr:uid="{00000000-0005-0000-0000-0000F40F0000}"/>
    <cellStyle name="Note 5 2 3 4 2" xfId="3890" xr:uid="{00000000-0005-0000-0000-0000F50F0000}"/>
    <cellStyle name="Note 5 2 3 4 3" xfId="6092" xr:uid="{00000000-0005-0000-0000-0000F60F0000}"/>
    <cellStyle name="Note 5 2 3 5" xfId="1832" xr:uid="{00000000-0005-0000-0000-0000F70F0000}"/>
    <cellStyle name="Note 5 2 3 5 2" xfId="4138" xr:uid="{00000000-0005-0000-0000-0000F80F0000}"/>
    <cellStyle name="Note 5 2 3 5 3" xfId="6340" xr:uid="{00000000-0005-0000-0000-0000F90F0000}"/>
    <cellStyle name="Note 5 2 3 6" xfId="2073" xr:uid="{00000000-0005-0000-0000-0000FA0F0000}"/>
    <cellStyle name="Note 5 2 3 6 2" xfId="4379" xr:uid="{00000000-0005-0000-0000-0000FB0F0000}"/>
    <cellStyle name="Note 5 2 3 6 3" xfId="6581" xr:uid="{00000000-0005-0000-0000-0000FC0F0000}"/>
    <cellStyle name="Note 5 2 3 7" xfId="2302" xr:uid="{00000000-0005-0000-0000-0000FD0F0000}"/>
    <cellStyle name="Note 5 2 3 7 2" xfId="4608" xr:uid="{00000000-0005-0000-0000-0000FE0F0000}"/>
    <cellStyle name="Note 5 2 3 7 3" xfId="6810" xr:uid="{00000000-0005-0000-0000-0000FF0F0000}"/>
    <cellStyle name="Note 5 2 3 8" xfId="2527" xr:uid="{00000000-0005-0000-0000-000000100000}"/>
    <cellStyle name="Note 5 2 3 8 2" xfId="4833" xr:uid="{00000000-0005-0000-0000-000001100000}"/>
    <cellStyle name="Note 5 2 3 8 3" xfId="7035" xr:uid="{00000000-0005-0000-0000-000002100000}"/>
    <cellStyle name="Note 5 2 3 9" xfId="2864" xr:uid="{00000000-0005-0000-0000-000003100000}"/>
    <cellStyle name="Note 5 2 4" xfId="579" xr:uid="{00000000-0005-0000-0000-000004100000}"/>
    <cellStyle name="Note 5 2 4 10" xfId="5137" xr:uid="{00000000-0005-0000-0000-000005100000}"/>
    <cellStyle name="Note 5 2 4 2" xfId="1103" xr:uid="{00000000-0005-0000-0000-000006100000}"/>
    <cellStyle name="Note 5 2 4 2 2" xfId="3411" xr:uid="{00000000-0005-0000-0000-000007100000}"/>
    <cellStyle name="Note 5 2 4 2 3" xfId="5613" xr:uid="{00000000-0005-0000-0000-000008100000}"/>
    <cellStyle name="Note 5 2 4 3" xfId="1396" xr:uid="{00000000-0005-0000-0000-000009100000}"/>
    <cellStyle name="Note 5 2 4 3 2" xfId="3702" xr:uid="{00000000-0005-0000-0000-00000A100000}"/>
    <cellStyle name="Note 5 2 4 3 3" xfId="5904" xr:uid="{00000000-0005-0000-0000-00000B100000}"/>
    <cellStyle name="Note 5 2 4 4" xfId="1648" xr:uid="{00000000-0005-0000-0000-00000C100000}"/>
    <cellStyle name="Note 5 2 4 4 2" xfId="3954" xr:uid="{00000000-0005-0000-0000-00000D100000}"/>
    <cellStyle name="Note 5 2 4 4 3" xfId="6156" xr:uid="{00000000-0005-0000-0000-00000E100000}"/>
    <cellStyle name="Note 5 2 4 5" xfId="1896" xr:uid="{00000000-0005-0000-0000-00000F100000}"/>
    <cellStyle name="Note 5 2 4 5 2" xfId="4202" xr:uid="{00000000-0005-0000-0000-000010100000}"/>
    <cellStyle name="Note 5 2 4 5 3" xfId="6404" xr:uid="{00000000-0005-0000-0000-000011100000}"/>
    <cellStyle name="Note 5 2 4 6" xfId="2137" xr:uid="{00000000-0005-0000-0000-000012100000}"/>
    <cellStyle name="Note 5 2 4 6 2" xfId="4443" xr:uid="{00000000-0005-0000-0000-000013100000}"/>
    <cellStyle name="Note 5 2 4 6 3" xfId="6645" xr:uid="{00000000-0005-0000-0000-000014100000}"/>
    <cellStyle name="Note 5 2 4 7" xfId="2366" xr:uid="{00000000-0005-0000-0000-000015100000}"/>
    <cellStyle name="Note 5 2 4 7 2" xfId="4672" xr:uid="{00000000-0005-0000-0000-000016100000}"/>
    <cellStyle name="Note 5 2 4 7 3" xfId="6874" xr:uid="{00000000-0005-0000-0000-000017100000}"/>
    <cellStyle name="Note 5 2 4 8" xfId="2591" xr:uid="{00000000-0005-0000-0000-000018100000}"/>
    <cellStyle name="Note 5 2 4 8 2" xfId="4897" xr:uid="{00000000-0005-0000-0000-000019100000}"/>
    <cellStyle name="Note 5 2 4 8 3" xfId="7099" xr:uid="{00000000-0005-0000-0000-00001A100000}"/>
    <cellStyle name="Note 5 2 4 9" xfId="2928" xr:uid="{00000000-0005-0000-0000-00001B100000}"/>
    <cellStyle name="Note 5 2 5" xfId="886" xr:uid="{00000000-0005-0000-0000-00001C100000}"/>
    <cellStyle name="Note 5 2 5 2" xfId="3196" xr:uid="{00000000-0005-0000-0000-00001D100000}"/>
    <cellStyle name="Note 5 2 5 3" xfId="5398" xr:uid="{00000000-0005-0000-0000-00001E100000}"/>
    <cellStyle name="Note 5 2 6" xfId="1180" xr:uid="{00000000-0005-0000-0000-00001F100000}"/>
    <cellStyle name="Note 5 2 6 2" xfId="3486" xr:uid="{00000000-0005-0000-0000-000020100000}"/>
    <cellStyle name="Note 5 2 6 3" xfId="5688" xr:uid="{00000000-0005-0000-0000-000021100000}"/>
    <cellStyle name="Note 5 2 7" xfId="1126" xr:uid="{00000000-0005-0000-0000-000022100000}"/>
    <cellStyle name="Note 5 2 7 2" xfId="3434" xr:uid="{00000000-0005-0000-0000-000023100000}"/>
    <cellStyle name="Note 5 2 7 3" xfId="5636" xr:uid="{00000000-0005-0000-0000-000024100000}"/>
    <cellStyle name="Note 5 2 8" xfId="1130" xr:uid="{00000000-0005-0000-0000-000025100000}"/>
    <cellStyle name="Note 5 2 8 2" xfId="3438" xr:uid="{00000000-0005-0000-0000-000026100000}"/>
    <cellStyle name="Note 5 2 8 3" xfId="5640" xr:uid="{00000000-0005-0000-0000-000027100000}"/>
    <cellStyle name="Note 5 2 9" xfId="778" xr:uid="{00000000-0005-0000-0000-000028100000}"/>
    <cellStyle name="Note 5 2 9 2" xfId="3092" xr:uid="{00000000-0005-0000-0000-000029100000}"/>
    <cellStyle name="Note 5 2 9 3" xfId="5294" xr:uid="{00000000-0005-0000-0000-00002A100000}"/>
    <cellStyle name="Note 5 3" xfId="311" xr:uid="{00000000-0005-0000-0000-00002B100000}"/>
    <cellStyle name="Note 5 3 10" xfId="731" xr:uid="{00000000-0005-0000-0000-00002C100000}"/>
    <cellStyle name="Note 5 3 10 2" xfId="3045" xr:uid="{00000000-0005-0000-0000-00002D100000}"/>
    <cellStyle name="Note 5 3 10 3" xfId="5247" xr:uid="{00000000-0005-0000-0000-00002E100000}"/>
    <cellStyle name="Note 5 3 11" xfId="1662" xr:uid="{00000000-0005-0000-0000-00002F100000}"/>
    <cellStyle name="Note 5 3 11 2" xfId="3968" xr:uid="{00000000-0005-0000-0000-000030100000}"/>
    <cellStyle name="Note 5 3 11 3" xfId="6170" xr:uid="{00000000-0005-0000-0000-000031100000}"/>
    <cellStyle name="Note 5 3 12" xfId="2665" xr:uid="{00000000-0005-0000-0000-000032100000}"/>
    <cellStyle name="Note 5 3 13" xfId="2944" xr:uid="{00000000-0005-0000-0000-000033100000}"/>
    <cellStyle name="Note 5 3 2" xfId="405" xr:uid="{00000000-0005-0000-0000-000034100000}"/>
    <cellStyle name="Note 5 3 2 10" xfId="4963" xr:uid="{00000000-0005-0000-0000-000035100000}"/>
    <cellStyle name="Note 5 3 2 2" xfId="929" xr:uid="{00000000-0005-0000-0000-000036100000}"/>
    <cellStyle name="Note 5 3 2 2 2" xfId="3237" xr:uid="{00000000-0005-0000-0000-000037100000}"/>
    <cellStyle name="Note 5 3 2 2 3" xfId="5439" xr:uid="{00000000-0005-0000-0000-000038100000}"/>
    <cellStyle name="Note 5 3 2 3" xfId="1222" xr:uid="{00000000-0005-0000-0000-000039100000}"/>
    <cellStyle name="Note 5 3 2 3 2" xfId="3528" xr:uid="{00000000-0005-0000-0000-00003A100000}"/>
    <cellStyle name="Note 5 3 2 3 3" xfId="5730" xr:uid="{00000000-0005-0000-0000-00003B100000}"/>
    <cellStyle name="Note 5 3 2 4" xfId="1474" xr:uid="{00000000-0005-0000-0000-00003C100000}"/>
    <cellStyle name="Note 5 3 2 4 2" xfId="3780" xr:uid="{00000000-0005-0000-0000-00003D100000}"/>
    <cellStyle name="Note 5 3 2 4 3" xfId="5982" xr:uid="{00000000-0005-0000-0000-00003E100000}"/>
    <cellStyle name="Note 5 3 2 5" xfId="1722" xr:uid="{00000000-0005-0000-0000-00003F100000}"/>
    <cellStyle name="Note 5 3 2 5 2" xfId="4028" xr:uid="{00000000-0005-0000-0000-000040100000}"/>
    <cellStyle name="Note 5 3 2 5 3" xfId="6230" xr:uid="{00000000-0005-0000-0000-000041100000}"/>
    <cellStyle name="Note 5 3 2 6" xfId="1963" xr:uid="{00000000-0005-0000-0000-000042100000}"/>
    <cellStyle name="Note 5 3 2 6 2" xfId="4269" xr:uid="{00000000-0005-0000-0000-000043100000}"/>
    <cellStyle name="Note 5 3 2 6 3" xfId="6471" xr:uid="{00000000-0005-0000-0000-000044100000}"/>
    <cellStyle name="Note 5 3 2 7" xfId="2192" xr:uid="{00000000-0005-0000-0000-000045100000}"/>
    <cellStyle name="Note 5 3 2 7 2" xfId="4498" xr:uid="{00000000-0005-0000-0000-000046100000}"/>
    <cellStyle name="Note 5 3 2 7 3" xfId="6700" xr:uid="{00000000-0005-0000-0000-000047100000}"/>
    <cellStyle name="Note 5 3 2 8" xfId="2417" xr:uid="{00000000-0005-0000-0000-000048100000}"/>
    <cellStyle name="Note 5 3 2 8 2" xfId="4723" xr:uid="{00000000-0005-0000-0000-000049100000}"/>
    <cellStyle name="Note 5 3 2 8 3" xfId="6925" xr:uid="{00000000-0005-0000-0000-00004A100000}"/>
    <cellStyle name="Note 5 3 2 9" xfId="2754" xr:uid="{00000000-0005-0000-0000-00004B100000}"/>
    <cellStyle name="Note 5 3 3" xfId="474" xr:uid="{00000000-0005-0000-0000-00004C100000}"/>
    <cellStyle name="Note 5 3 3 10" xfId="5032" xr:uid="{00000000-0005-0000-0000-00004D100000}"/>
    <cellStyle name="Note 5 3 3 2" xfId="998" xr:uid="{00000000-0005-0000-0000-00004E100000}"/>
    <cellStyle name="Note 5 3 3 2 2" xfId="3306" xr:uid="{00000000-0005-0000-0000-00004F100000}"/>
    <cellStyle name="Note 5 3 3 2 3" xfId="5508" xr:uid="{00000000-0005-0000-0000-000050100000}"/>
    <cellStyle name="Note 5 3 3 3" xfId="1291" xr:uid="{00000000-0005-0000-0000-000051100000}"/>
    <cellStyle name="Note 5 3 3 3 2" xfId="3597" xr:uid="{00000000-0005-0000-0000-000052100000}"/>
    <cellStyle name="Note 5 3 3 3 3" xfId="5799" xr:uid="{00000000-0005-0000-0000-000053100000}"/>
    <cellStyle name="Note 5 3 3 4" xfId="1543" xr:uid="{00000000-0005-0000-0000-000054100000}"/>
    <cellStyle name="Note 5 3 3 4 2" xfId="3849" xr:uid="{00000000-0005-0000-0000-000055100000}"/>
    <cellStyle name="Note 5 3 3 4 3" xfId="6051" xr:uid="{00000000-0005-0000-0000-000056100000}"/>
    <cellStyle name="Note 5 3 3 5" xfId="1791" xr:uid="{00000000-0005-0000-0000-000057100000}"/>
    <cellStyle name="Note 5 3 3 5 2" xfId="4097" xr:uid="{00000000-0005-0000-0000-000058100000}"/>
    <cellStyle name="Note 5 3 3 5 3" xfId="6299" xr:uid="{00000000-0005-0000-0000-000059100000}"/>
    <cellStyle name="Note 5 3 3 6" xfId="2032" xr:uid="{00000000-0005-0000-0000-00005A100000}"/>
    <cellStyle name="Note 5 3 3 6 2" xfId="4338" xr:uid="{00000000-0005-0000-0000-00005B100000}"/>
    <cellStyle name="Note 5 3 3 6 3" xfId="6540" xr:uid="{00000000-0005-0000-0000-00005C100000}"/>
    <cellStyle name="Note 5 3 3 7" xfId="2261" xr:uid="{00000000-0005-0000-0000-00005D100000}"/>
    <cellStyle name="Note 5 3 3 7 2" xfId="4567" xr:uid="{00000000-0005-0000-0000-00005E100000}"/>
    <cellStyle name="Note 5 3 3 7 3" xfId="6769" xr:uid="{00000000-0005-0000-0000-00005F100000}"/>
    <cellStyle name="Note 5 3 3 8" xfId="2486" xr:uid="{00000000-0005-0000-0000-000060100000}"/>
    <cellStyle name="Note 5 3 3 8 2" xfId="4792" xr:uid="{00000000-0005-0000-0000-000061100000}"/>
    <cellStyle name="Note 5 3 3 8 3" xfId="6994" xr:uid="{00000000-0005-0000-0000-000062100000}"/>
    <cellStyle name="Note 5 3 3 9" xfId="2823" xr:uid="{00000000-0005-0000-0000-000063100000}"/>
    <cellStyle name="Note 5 3 4" xfId="538" xr:uid="{00000000-0005-0000-0000-000064100000}"/>
    <cellStyle name="Note 5 3 4 10" xfId="5096" xr:uid="{00000000-0005-0000-0000-000065100000}"/>
    <cellStyle name="Note 5 3 4 2" xfId="1062" xr:uid="{00000000-0005-0000-0000-000066100000}"/>
    <cellStyle name="Note 5 3 4 2 2" xfId="3370" xr:uid="{00000000-0005-0000-0000-000067100000}"/>
    <cellStyle name="Note 5 3 4 2 3" xfId="5572" xr:uid="{00000000-0005-0000-0000-000068100000}"/>
    <cellStyle name="Note 5 3 4 3" xfId="1355" xr:uid="{00000000-0005-0000-0000-000069100000}"/>
    <cellStyle name="Note 5 3 4 3 2" xfId="3661" xr:uid="{00000000-0005-0000-0000-00006A100000}"/>
    <cellStyle name="Note 5 3 4 3 3" xfId="5863" xr:uid="{00000000-0005-0000-0000-00006B100000}"/>
    <cellStyle name="Note 5 3 4 4" xfId="1607" xr:uid="{00000000-0005-0000-0000-00006C100000}"/>
    <cellStyle name="Note 5 3 4 4 2" xfId="3913" xr:uid="{00000000-0005-0000-0000-00006D100000}"/>
    <cellStyle name="Note 5 3 4 4 3" xfId="6115" xr:uid="{00000000-0005-0000-0000-00006E100000}"/>
    <cellStyle name="Note 5 3 4 5" xfId="1855" xr:uid="{00000000-0005-0000-0000-00006F100000}"/>
    <cellStyle name="Note 5 3 4 5 2" xfId="4161" xr:uid="{00000000-0005-0000-0000-000070100000}"/>
    <cellStyle name="Note 5 3 4 5 3" xfId="6363" xr:uid="{00000000-0005-0000-0000-000071100000}"/>
    <cellStyle name="Note 5 3 4 6" xfId="2096" xr:uid="{00000000-0005-0000-0000-000072100000}"/>
    <cellStyle name="Note 5 3 4 6 2" xfId="4402" xr:uid="{00000000-0005-0000-0000-000073100000}"/>
    <cellStyle name="Note 5 3 4 6 3" xfId="6604" xr:uid="{00000000-0005-0000-0000-000074100000}"/>
    <cellStyle name="Note 5 3 4 7" xfId="2325" xr:uid="{00000000-0005-0000-0000-000075100000}"/>
    <cellStyle name="Note 5 3 4 7 2" xfId="4631" xr:uid="{00000000-0005-0000-0000-000076100000}"/>
    <cellStyle name="Note 5 3 4 7 3" xfId="6833" xr:uid="{00000000-0005-0000-0000-000077100000}"/>
    <cellStyle name="Note 5 3 4 8" xfId="2550" xr:uid="{00000000-0005-0000-0000-000078100000}"/>
    <cellStyle name="Note 5 3 4 8 2" xfId="4856" xr:uid="{00000000-0005-0000-0000-000079100000}"/>
    <cellStyle name="Note 5 3 4 8 3" xfId="7058" xr:uid="{00000000-0005-0000-0000-00007A100000}"/>
    <cellStyle name="Note 5 3 4 9" xfId="2887" xr:uid="{00000000-0005-0000-0000-00007B100000}"/>
    <cellStyle name="Note 5 3 5" xfId="843" xr:uid="{00000000-0005-0000-0000-00007C100000}"/>
    <cellStyle name="Note 5 3 5 2" xfId="3155" xr:uid="{00000000-0005-0000-0000-00007D100000}"/>
    <cellStyle name="Note 5 3 5 3" xfId="5357" xr:uid="{00000000-0005-0000-0000-00007E100000}"/>
    <cellStyle name="Note 5 3 6" xfId="1131" xr:uid="{00000000-0005-0000-0000-00007F100000}"/>
    <cellStyle name="Note 5 3 6 2" xfId="3439" xr:uid="{00000000-0005-0000-0000-000080100000}"/>
    <cellStyle name="Note 5 3 6 3" xfId="5641" xr:uid="{00000000-0005-0000-0000-000081100000}"/>
    <cellStyle name="Note 5 3 7" xfId="654" xr:uid="{00000000-0005-0000-0000-000082100000}"/>
    <cellStyle name="Note 5 3 7 2" xfId="2968" xr:uid="{00000000-0005-0000-0000-000083100000}"/>
    <cellStyle name="Note 5 3 7 3" xfId="5170" xr:uid="{00000000-0005-0000-0000-000084100000}"/>
    <cellStyle name="Note 5 3 8" xfId="711" xr:uid="{00000000-0005-0000-0000-000085100000}"/>
    <cellStyle name="Note 5 3 8 2" xfId="3025" xr:uid="{00000000-0005-0000-0000-000086100000}"/>
    <cellStyle name="Note 5 3 8 3" xfId="5227" xr:uid="{00000000-0005-0000-0000-000087100000}"/>
    <cellStyle name="Note 5 3 9" xfId="1428" xr:uid="{00000000-0005-0000-0000-000088100000}"/>
    <cellStyle name="Note 5 3 9 2" xfId="3734" xr:uid="{00000000-0005-0000-0000-000089100000}"/>
    <cellStyle name="Note 5 3 9 3" xfId="5936" xr:uid="{00000000-0005-0000-0000-00008A100000}"/>
    <cellStyle name="Note 5 4" xfId="800" xr:uid="{00000000-0005-0000-0000-00008B100000}"/>
    <cellStyle name="Note 5 4 2" xfId="3114" xr:uid="{00000000-0005-0000-0000-00008C100000}"/>
    <cellStyle name="Note 5 4 3" xfId="5316" xr:uid="{00000000-0005-0000-0000-00008D100000}"/>
    <cellStyle name="Note 6" xfId="255" xr:uid="{00000000-0005-0000-0000-00008E100000}"/>
    <cellStyle name="Note 6 2" xfId="356" xr:uid="{00000000-0005-0000-0000-00008F100000}"/>
    <cellStyle name="Note 6 2 10" xfId="1696" xr:uid="{00000000-0005-0000-0000-000090100000}"/>
    <cellStyle name="Note 6 2 10 2" xfId="4002" xr:uid="{00000000-0005-0000-0000-000091100000}"/>
    <cellStyle name="Note 6 2 10 3" xfId="6204" xr:uid="{00000000-0005-0000-0000-000092100000}"/>
    <cellStyle name="Note 6 2 11" xfId="1939" xr:uid="{00000000-0005-0000-0000-000093100000}"/>
    <cellStyle name="Note 6 2 11 2" xfId="4245" xr:uid="{00000000-0005-0000-0000-000094100000}"/>
    <cellStyle name="Note 6 2 11 3" xfId="6447" xr:uid="{00000000-0005-0000-0000-000095100000}"/>
    <cellStyle name="Note 6 2 12" xfId="2707" xr:uid="{00000000-0005-0000-0000-000096100000}"/>
    <cellStyle name="Note 6 2 13" xfId="4931" xr:uid="{00000000-0005-0000-0000-000097100000}"/>
    <cellStyle name="Note 6 2 2" xfId="447" xr:uid="{00000000-0005-0000-0000-000098100000}"/>
    <cellStyle name="Note 6 2 2 10" xfId="5005" xr:uid="{00000000-0005-0000-0000-000099100000}"/>
    <cellStyle name="Note 6 2 2 2" xfId="971" xr:uid="{00000000-0005-0000-0000-00009A100000}"/>
    <cellStyle name="Note 6 2 2 2 2" xfId="3279" xr:uid="{00000000-0005-0000-0000-00009B100000}"/>
    <cellStyle name="Note 6 2 2 2 3" xfId="5481" xr:uid="{00000000-0005-0000-0000-00009C100000}"/>
    <cellStyle name="Note 6 2 2 3" xfId="1264" xr:uid="{00000000-0005-0000-0000-00009D100000}"/>
    <cellStyle name="Note 6 2 2 3 2" xfId="3570" xr:uid="{00000000-0005-0000-0000-00009E100000}"/>
    <cellStyle name="Note 6 2 2 3 3" xfId="5772" xr:uid="{00000000-0005-0000-0000-00009F100000}"/>
    <cellStyle name="Note 6 2 2 4" xfId="1516" xr:uid="{00000000-0005-0000-0000-0000A0100000}"/>
    <cellStyle name="Note 6 2 2 4 2" xfId="3822" xr:uid="{00000000-0005-0000-0000-0000A1100000}"/>
    <cellStyle name="Note 6 2 2 4 3" xfId="6024" xr:uid="{00000000-0005-0000-0000-0000A2100000}"/>
    <cellStyle name="Note 6 2 2 5" xfId="1764" xr:uid="{00000000-0005-0000-0000-0000A3100000}"/>
    <cellStyle name="Note 6 2 2 5 2" xfId="4070" xr:uid="{00000000-0005-0000-0000-0000A4100000}"/>
    <cellStyle name="Note 6 2 2 5 3" xfId="6272" xr:uid="{00000000-0005-0000-0000-0000A5100000}"/>
    <cellStyle name="Note 6 2 2 6" xfId="2005" xr:uid="{00000000-0005-0000-0000-0000A6100000}"/>
    <cellStyle name="Note 6 2 2 6 2" xfId="4311" xr:uid="{00000000-0005-0000-0000-0000A7100000}"/>
    <cellStyle name="Note 6 2 2 6 3" xfId="6513" xr:uid="{00000000-0005-0000-0000-0000A8100000}"/>
    <cellStyle name="Note 6 2 2 7" xfId="2234" xr:uid="{00000000-0005-0000-0000-0000A9100000}"/>
    <cellStyle name="Note 6 2 2 7 2" xfId="4540" xr:uid="{00000000-0005-0000-0000-0000AA100000}"/>
    <cellStyle name="Note 6 2 2 7 3" xfId="6742" xr:uid="{00000000-0005-0000-0000-0000AB100000}"/>
    <cellStyle name="Note 6 2 2 8" xfId="2459" xr:uid="{00000000-0005-0000-0000-0000AC100000}"/>
    <cellStyle name="Note 6 2 2 8 2" xfId="4765" xr:uid="{00000000-0005-0000-0000-0000AD100000}"/>
    <cellStyle name="Note 6 2 2 8 3" xfId="6967" xr:uid="{00000000-0005-0000-0000-0000AE100000}"/>
    <cellStyle name="Note 6 2 2 9" xfId="2796" xr:uid="{00000000-0005-0000-0000-0000AF100000}"/>
    <cellStyle name="Note 6 2 3" xfId="516" xr:uid="{00000000-0005-0000-0000-0000B0100000}"/>
    <cellStyle name="Note 6 2 3 10" xfId="5074" xr:uid="{00000000-0005-0000-0000-0000B1100000}"/>
    <cellStyle name="Note 6 2 3 2" xfId="1040" xr:uid="{00000000-0005-0000-0000-0000B2100000}"/>
    <cellStyle name="Note 6 2 3 2 2" xfId="3348" xr:uid="{00000000-0005-0000-0000-0000B3100000}"/>
    <cellStyle name="Note 6 2 3 2 3" xfId="5550" xr:uid="{00000000-0005-0000-0000-0000B4100000}"/>
    <cellStyle name="Note 6 2 3 3" xfId="1333" xr:uid="{00000000-0005-0000-0000-0000B5100000}"/>
    <cellStyle name="Note 6 2 3 3 2" xfId="3639" xr:uid="{00000000-0005-0000-0000-0000B6100000}"/>
    <cellStyle name="Note 6 2 3 3 3" xfId="5841" xr:uid="{00000000-0005-0000-0000-0000B7100000}"/>
    <cellStyle name="Note 6 2 3 4" xfId="1585" xr:uid="{00000000-0005-0000-0000-0000B8100000}"/>
    <cellStyle name="Note 6 2 3 4 2" xfId="3891" xr:uid="{00000000-0005-0000-0000-0000B9100000}"/>
    <cellStyle name="Note 6 2 3 4 3" xfId="6093" xr:uid="{00000000-0005-0000-0000-0000BA100000}"/>
    <cellStyle name="Note 6 2 3 5" xfId="1833" xr:uid="{00000000-0005-0000-0000-0000BB100000}"/>
    <cellStyle name="Note 6 2 3 5 2" xfId="4139" xr:uid="{00000000-0005-0000-0000-0000BC100000}"/>
    <cellStyle name="Note 6 2 3 5 3" xfId="6341" xr:uid="{00000000-0005-0000-0000-0000BD100000}"/>
    <cellStyle name="Note 6 2 3 6" xfId="2074" xr:uid="{00000000-0005-0000-0000-0000BE100000}"/>
    <cellStyle name="Note 6 2 3 6 2" xfId="4380" xr:uid="{00000000-0005-0000-0000-0000BF100000}"/>
    <cellStyle name="Note 6 2 3 6 3" xfId="6582" xr:uid="{00000000-0005-0000-0000-0000C0100000}"/>
    <cellStyle name="Note 6 2 3 7" xfId="2303" xr:uid="{00000000-0005-0000-0000-0000C1100000}"/>
    <cellStyle name="Note 6 2 3 7 2" xfId="4609" xr:uid="{00000000-0005-0000-0000-0000C2100000}"/>
    <cellStyle name="Note 6 2 3 7 3" xfId="6811" xr:uid="{00000000-0005-0000-0000-0000C3100000}"/>
    <cellStyle name="Note 6 2 3 8" xfId="2528" xr:uid="{00000000-0005-0000-0000-0000C4100000}"/>
    <cellStyle name="Note 6 2 3 8 2" xfId="4834" xr:uid="{00000000-0005-0000-0000-0000C5100000}"/>
    <cellStyle name="Note 6 2 3 8 3" xfId="7036" xr:uid="{00000000-0005-0000-0000-0000C6100000}"/>
    <cellStyle name="Note 6 2 3 9" xfId="2865" xr:uid="{00000000-0005-0000-0000-0000C7100000}"/>
    <cellStyle name="Note 6 2 4" xfId="580" xr:uid="{00000000-0005-0000-0000-0000C8100000}"/>
    <cellStyle name="Note 6 2 4 10" xfId="5138" xr:uid="{00000000-0005-0000-0000-0000C9100000}"/>
    <cellStyle name="Note 6 2 4 2" xfId="1104" xr:uid="{00000000-0005-0000-0000-0000CA100000}"/>
    <cellStyle name="Note 6 2 4 2 2" xfId="3412" xr:uid="{00000000-0005-0000-0000-0000CB100000}"/>
    <cellStyle name="Note 6 2 4 2 3" xfId="5614" xr:uid="{00000000-0005-0000-0000-0000CC100000}"/>
    <cellStyle name="Note 6 2 4 3" xfId="1397" xr:uid="{00000000-0005-0000-0000-0000CD100000}"/>
    <cellStyle name="Note 6 2 4 3 2" xfId="3703" xr:uid="{00000000-0005-0000-0000-0000CE100000}"/>
    <cellStyle name="Note 6 2 4 3 3" xfId="5905" xr:uid="{00000000-0005-0000-0000-0000CF100000}"/>
    <cellStyle name="Note 6 2 4 4" xfId="1649" xr:uid="{00000000-0005-0000-0000-0000D0100000}"/>
    <cellStyle name="Note 6 2 4 4 2" xfId="3955" xr:uid="{00000000-0005-0000-0000-0000D1100000}"/>
    <cellStyle name="Note 6 2 4 4 3" xfId="6157" xr:uid="{00000000-0005-0000-0000-0000D2100000}"/>
    <cellStyle name="Note 6 2 4 5" xfId="1897" xr:uid="{00000000-0005-0000-0000-0000D3100000}"/>
    <cellStyle name="Note 6 2 4 5 2" xfId="4203" xr:uid="{00000000-0005-0000-0000-0000D4100000}"/>
    <cellStyle name="Note 6 2 4 5 3" xfId="6405" xr:uid="{00000000-0005-0000-0000-0000D5100000}"/>
    <cellStyle name="Note 6 2 4 6" xfId="2138" xr:uid="{00000000-0005-0000-0000-0000D6100000}"/>
    <cellStyle name="Note 6 2 4 6 2" xfId="4444" xr:uid="{00000000-0005-0000-0000-0000D7100000}"/>
    <cellStyle name="Note 6 2 4 6 3" xfId="6646" xr:uid="{00000000-0005-0000-0000-0000D8100000}"/>
    <cellStyle name="Note 6 2 4 7" xfId="2367" xr:uid="{00000000-0005-0000-0000-0000D9100000}"/>
    <cellStyle name="Note 6 2 4 7 2" xfId="4673" xr:uid="{00000000-0005-0000-0000-0000DA100000}"/>
    <cellStyle name="Note 6 2 4 7 3" xfId="6875" xr:uid="{00000000-0005-0000-0000-0000DB100000}"/>
    <cellStyle name="Note 6 2 4 8" xfId="2592" xr:uid="{00000000-0005-0000-0000-0000DC100000}"/>
    <cellStyle name="Note 6 2 4 8 2" xfId="4898" xr:uid="{00000000-0005-0000-0000-0000DD100000}"/>
    <cellStyle name="Note 6 2 4 8 3" xfId="7100" xr:uid="{00000000-0005-0000-0000-0000DE100000}"/>
    <cellStyle name="Note 6 2 4 9" xfId="2929" xr:uid="{00000000-0005-0000-0000-0000DF100000}"/>
    <cellStyle name="Note 6 2 5" xfId="887" xr:uid="{00000000-0005-0000-0000-0000E0100000}"/>
    <cellStyle name="Note 6 2 5 2" xfId="3197" xr:uid="{00000000-0005-0000-0000-0000E1100000}"/>
    <cellStyle name="Note 6 2 5 3" xfId="5399" xr:uid="{00000000-0005-0000-0000-0000E2100000}"/>
    <cellStyle name="Note 6 2 6" xfId="1181" xr:uid="{00000000-0005-0000-0000-0000E3100000}"/>
    <cellStyle name="Note 6 2 6 2" xfId="3487" xr:uid="{00000000-0005-0000-0000-0000E4100000}"/>
    <cellStyle name="Note 6 2 6 3" xfId="5689" xr:uid="{00000000-0005-0000-0000-0000E5100000}"/>
    <cellStyle name="Note 6 2 7" xfId="1417" xr:uid="{00000000-0005-0000-0000-0000E6100000}"/>
    <cellStyle name="Note 6 2 7 2" xfId="3723" xr:uid="{00000000-0005-0000-0000-0000E7100000}"/>
    <cellStyle name="Note 6 2 7 3" xfId="5925" xr:uid="{00000000-0005-0000-0000-0000E8100000}"/>
    <cellStyle name="Note 6 2 8" xfId="1192" xr:uid="{00000000-0005-0000-0000-0000E9100000}"/>
    <cellStyle name="Note 6 2 8 2" xfId="3498" xr:uid="{00000000-0005-0000-0000-0000EA100000}"/>
    <cellStyle name="Note 6 2 8 3" xfId="5700" xr:uid="{00000000-0005-0000-0000-0000EB100000}"/>
    <cellStyle name="Note 6 2 9" xfId="1448" xr:uid="{00000000-0005-0000-0000-0000EC100000}"/>
    <cellStyle name="Note 6 2 9 2" xfId="3754" xr:uid="{00000000-0005-0000-0000-0000ED100000}"/>
    <cellStyle name="Note 6 2 9 3" xfId="5956" xr:uid="{00000000-0005-0000-0000-0000EE100000}"/>
    <cellStyle name="Note 6 3" xfId="312" xr:uid="{00000000-0005-0000-0000-0000EF100000}"/>
    <cellStyle name="Note 6 3 10" xfId="647" xr:uid="{00000000-0005-0000-0000-0000F0100000}"/>
    <cellStyle name="Note 6 3 10 2" xfId="2961" xr:uid="{00000000-0005-0000-0000-0000F1100000}"/>
    <cellStyle name="Note 6 3 10 3" xfId="5163" xr:uid="{00000000-0005-0000-0000-0000F2100000}"/>
    <cellStyle name="Note 6 3 11" xfId="705" xr:uid="{00000000-0005-0000-0000-0000F3100000}"/>
    <cellStyle name="Note 6 3 11 2" xfId="3019" xr:uid="{00000000-0005-0000-0000-0000F4100000}"/>
    <cellStyle name="Note 6 3 11 3" xfId="5221" xr:uid="{00000000-0005-0000-0000-0000F5100000}"/>
    <cellStyle name="Note 6 3 12" xfId="2666" xr:uid="{00000000-0005-0000-0000-0000F6100000}"/>
    <cellStyle name="Note 6 3 13" xfId="2629" xr:uid="{00000000-0005-0000-0000-0000F7100000}"/>
    <cellStyle name="Note 6 3 2" xfId="406" xr:uid="{00000000-0005-0000-0000-0000F8100000}"/>
    <cellStyle name="Note 6 3 2 10" xfId="4964" xr:uid="{00000000-0005-0000-0000-0000F9100000}"/>
    <cellStyle name="Note 6 3 2 2" xfId="930" xr:uid="{00000000-0005-0000-0000-0000FA100000}"/>
    <cellStyle name="Note 6 3 2 2 2" xfId="3238" xr:uid="{00000000-0005-0000-0000-0000FB100000}"/>
    <cellStyle name="Note 6 3 2 2 3" xfId="5440" xr:uid="{00000000-0005-0000-0000-0000FC100000}"/>
    <cellStyle name="Note 6 3 2 3" xfId="1223" xr:uid="{00000000-0005-0000-0000-0000FD100000}"/>
    <cellStyle name="Note 6 3 2 3 2" xfId="3529" xr:uid="{00000000-0005-0000-0000-0000FE100000}"/>
    <cellStyle name="Note 6 3 2 3 3" xfId="5731" xr:uid="{00000000-0005-0000-0000-0000FF100000}"/>
    <cellStyle name="Note 6 3 2 4" xfId="1475" xr:uid="{00000000-0005-0000-0000-000000110000}"/>
    <cellStyle name="Note 6 3 2 4 2" xfId="3781" xr:uid="{00000000-0005-0000-0000-000001110000}"/>
    <cellStyle name="Note 6 3 2 4 3" xfId="5983" xr:uid="{00000000-0005-0000-0000-000002110000}"/>
    <cellStyle name="Note 6 3 2 5" xfId="1723" xr:uid="{00000000-0005-0000-0000-000003110000}"/>
    <cellStyle name="Note 6 3 2 5 2" xfId="4029" xr:uid="{00000000-0005-0000-0000-000004110000}"/>
    <cellStyle name="Note 6 3 2 5 3" xfId="6231" xr:uid="{00000000-0005-0000-0000-000005110000}"/>
    <cellStyle name="Note 6 3 2 6" xfId="1964" xr:uid="{00000000-0005-0000-0000-000006110000}"/>
    <cellStyle name="Note 6 3 2 6 2" xfId="4270" xr:uid="{00000000-0005-0000-0000-000007110000}"/>
    <cellStyle name="Note 6 3 2 6 3" xfId="6472" xr:uid="{00000000-0005-0000-0000-000008110000}"/>
    <cellStyle name="Note 6 3 2 7" xfId="2193" xr:uid="{00000000-0005-0000-0000-000009110000}"/>
    <cellStyle name="Note 6 3 2 7 2" xfId="4499" xr:uid="{00000000-0005-0000-0000-00000A110000}"/>
    <cellStyle name="Note 6 3 2 7 3" xfId="6701" xr:uid="{00000000-0005-0000-0000-00000B110000}"/>
    <cellStyle name="Note 6 3 2 8" xfId="2418" xr:uid="{00000000-0005-0000-0000-00000C110000}"/>
    <cellStyle name="Note 6 3 2 8 2" xfId="4724" xr:uid="{00000000-0005-0000-0000-00000D110000}"/>
    <cellStyle name="Note 6 3 2 8 3" xfId="6926" xr:uid="{00000000-0005-0000-0000-00000E110000}"/>
    <cellStyle name="Note 6 3 2 9" xfId="2755" xr:uid="{00000000-0005-0000-0000-00000F110000}"/>
    <cellStyle name="Note 6 3 3" xfId="475" xr:uid="{00000000-0005-0000-0000-000010110000}"/>
    <cellStyle name="Note 6 3 3 10" xfId="5033" xr:uid="{00000000-0005-0000-0000-000011110000}"/>
    <cellStyle name="Note 6 3 3 2" xfId="999" xr:uid="{00000000-0005-0000-0000-000012110000}"/>
    <cellStyle name="Note 6 3 3 2 2" xfId="3307" xr:uid="{00000000-0005-0000-0000-000013110000}"/>
    <cellStyle name="Note 6 3 3 2 3" xfId="5509" xr:uid="{00000000-0005-0000-0000-000014110000}"/>
    <cellStyle name="Note 6 3 3 3" xfId="1292" xr:uid="{00000000-0005-0000-0000-000015110000}"/>
    <cellStyle name="Note 6 3 3 3 2" xfId="3598" xr:uid="{00000000-0005-0000-0000-000016110000}"/>
    <cellStyle name="Note 6 3 3 3 3" xfId="5800" xr:uid="{00000000-0005-0000-0000-000017110000}"/>
    <cellStyle name="Note 6 3 3 4" xfId="1544" xr:uid="{00000000-0005-0000-0000-000018110000}"/>
    <cellStyle name="Note 6 3 3 4 2" xfId="3850" xr:uid="{00000000-0005-0000-0000-000019110000}"/>
    <cellStyle name="Note 6 3 3 4 3" xfId="6052" xr:uid="{00000000-0005-0000-0000-00001A110000}"/>
    <cellStyle name="Note 6 3 3 5" xfId="1792" xr:uid="{00000000-0005-0000-0000-00001B110000}"/>
    <cellStyle name="Note 6 3 3 5 2" xfId="4098" xr:uid="{00000000-0005-0000-0000-00001C110000}"/>
    <cellStyle name="Note 6 3 3 5 3" xfId="6300" xr:uid="{00000000-0005-0000-0000-00001D110000}"/>
    <cellStyle name="Note 6 3 3 6" xfId="2033" xr:uid="{00000000-0005-0000-0000-00001E110000}"/>
    <cellStyle name="Note 6 3 3 6 2" xfId="4339" xr:uid="{00000000-0005-0000-0000-00001F110000}"/>
    <cellStyle name="Note 6 3 3 6 3" xfId="6541" xr:uid="{00000000-0005-0000-0000-000020110000}"/>
    <cellStyle name="Note 6 3 3 7" xfId="2262" xr:uid="{00000000-0005-0000-0000-000021110000}"/>
    <cellStyle name="Note 6 3 3 7 2" xfId="4568" xr:uid="{00000000-0005-0000-0000-000022110000}"/>
    <cellStyle name="Note 6 3 3 7 3" xfId="6770" xr:uid="{00000000-0005-0000-0000-000023110000}"/>
    <cellStyle name="Note 6 3 3 8" xfId="2487" xr:uid="{00000000-0005-0000-0000-000024110000}"/>
    <cellStyle name="Note 6 3 3 8 2" xfId="4793" xr:uid="{00000000-0005-0000-0000-000025110000}"/>
    <cellStyle name="Note 6 3 3 8 3" xfId="6995" xr:uid="{00000000-0005-0000-0000-000026110000}"/>
    <cellStyle name="Note 6 3 3 9" xfId="2824" xr:uid="{00000000-0005-0000-0000-000027110000}"/>
    <cellStyle name="Note 6 3 4" xfId="539" xr:uid="{00000000-0005-0000-0000-000028110000}"/>
    <cellStyle name="Note 6 3 4 10" xfId="5097" xr:uid="{00000000-0005-0000-0000-000029110000}"/>
    <cellStyle name="Note 6 3 4 2" xfId="1063" xr:uid="{00000000-0005-0000-0000-00002A110000}"/>
    <cellStyle name="Note 6 3 4 2 2" xfId="3371" xr:uid="{00000000-0005-0000-0000-00002B110000}"/>
    <cellStyle name="Note 6 3 4 2 3" xfId="5573" xr:uid="{00000000-0005-0000-0000-00002C110000}"/>
    <cellStyle name="Note 6 3 4 3" xfId="1356" xr:uid="{00000000-0005-0000-0000-00002D110000}"/>
    <cellStyle name="Note 6 3 4 3 2" xfId="3662" xr:uid="{00000000-0005-0000-0000-00002E110000}"/>
    <cellStyle name="Note 6 3 4 3 3" xfId="5864" xr:uid="{00000000-0005-0000-0000-00002F110000}"/>
    <cellStyle name="Note 6 3 4 4" xfId="1608" xr:uid="{00000000-0005-0000-0000-000030110000}"/>
    <cellStyle name="Note 6 3 4 4 2" xfId="3914" xr:uid="{00000000-0005-0000-0000-000031110000}"/>
    <cellStyle name="Note 6 3 4 4 3" xfId="6116" xr:uid="{00000000-0005-0000-0000-000032110000}"/>
    <cellStyle name="Note 6 3 4 5" xfId="1856" xr:uid="{00000000-0005-0000-0000-000033110000}"/>
    <cellStyle name="Note 6 3 4 5 2" xfId="4162" xr:uid="{00000000-0005-0000-0000-000034110000}"/>
    <cellStyle name="Note 6 3 4 5 3" xfId="6364" xr:uid="{00000000-0005-0000-0000-000035110000}"/>
    <cellStyle name="Note 6 3 4 6" xfId="2097" xr:uid="{00000000-0005-0000-0000-000036110000}"/>
    <cellStyle name="Note 6 3 4 6 2" xfId="4403" xr:uid="{00000000-0005-0000-0000-000037110000}"/>
    <cellStyle name="Note 6 3 4 6 3" xfId="6605" xr:uid="{00000000-0005-0000-0000-000038110000}"/>
    <cellStyle name="Note 6 3 4 7" xfId="2326" xr:uid="{00000000-0005-0000-0000-000039110000}"/>
    <cellStyle name="Note 6 3 4 7 2" xfId="4632" xr:uid="{00000000-0005-0000-0000-00003A110000}"/>
    <cellStyle name="Note 6 3 4 7 3" xfId="6834" xr:uid="{00000000-0005-0000-0000-00003B110000}"/>
    <cellStyle name="Note 6 3 4 8" xfId="2551" xr:uid="{00000000-0005-0000-0000-00003C110000}"/>
    <cellStyle name="Note 6 3 4 8 2" xfId="4857" xr:uid="{00000000-0005-0000-0000-00003D110000}"/>
    <cellStyle name="Note 6 3 4 8 3" xfId="7059" xr:uid="{00000000-0005-0000-0000-00003E110000}"/>
    <cellStyle name="Note 6 3 4 9" xfId="2888" xr:uid="{00000000-0005-0000-0000-00003F110000}"/>
    <cellStyle name="Note 6 3 5" xfId="844" xr:uid="{00000000-0005-0000-0000-000040110000}"/>
    <cellStyle name="Note 6 3 5 2" xfId="3156" xr:uid="{00000000-0005-0000-0000-000041110000}"/>
    <cellStyle name="Note 6 3 5 3" xfId="5358" xr:uid="{00000000-0005-0000-0000-000042110000}"/>
    <cellStyle name="Note 6 3 6" xfId="676" xr:uid="{00000000-0005-0000-0000-000043110000}"/>
    <cellStyle name="Note 6 3 6 2" xfId="2990" xr:uid="{00000000-0005-0000-0000-000044110000}"/>
    <cellStyle name="Note 6 3 6 3" xfId="5192" xr:uid="{00000000-0005-0000-0000-000045110000}"/>
    <cellStyle name="Note 6 3 7" xfId="771" xr:uid="{00000000-0005-0000-0000-000046110000}"/>
    <cellStyle name="Note 6 3 7 2" xfId="3085" xr:uid="{00000000-0005-0000-0000-000047110000}"/>
    <cellStyle name="Note 6 3 7 3" xfId="5287" xr:uid="{00000000-0005-0000-0000-000048110000}"/>
    <cellStyle name="Note 6 3 8" xfId="715" xr:uid="{00000000-0005-0000-0000-000049110000}"/>
    <cellStyle name="Note 6 3 8 2" xfId="3029" xr:uid="{00000000-0005-0000-0000-00004A110000}"/>
    <cellStyle name="Note 6 3 8 3" xfId="5231" xr:uid="{00000000-0005-0000-0000-00004B110000}"/>
    <cellStyle name="Note 6 3 9" xfId="742" xr:uid="{00000000-0005-0000-0000-00004C110000}"/>
    <cellStyle name="Note 6 3 9 2" xfId="3056" xr:uid="{00000000-0005-0000-0000-00004D110000}"/>
    <cellStyle name="Note 6 3 9 3" xfId="5258" xr:uid="{00000000-0005-0000-0000-00004E110000}"/>
    <cellStyle name="Note 6 4" xfId="801" xr:uid="{00000000-0005-0000-0000-00004F110000}"/>
    <cellStyle name="Note 6 4 2" xfId="3115" xr:uid="{00000000-0005-0000-0000-000050110000}"/>
    <cellStyle name="Note 6 4 3" xfId="5317" xr:uid="{00000000-0005-0000-0000-000051110000}"/>
    <cellStyle name="Note 7" xfId="251" xr:uid="{00000000-0005-0000-0000-000052110000}"/>
    <cellStyle name="Note 7 2" xfId="352" xr:uid="{00000000-0005-0000-0000-000053110000}"/>
    <cellStyle name="Note 7 2 10" xfId="1451" xr:uid="{00000000-0005-0000-0000-000054110000}"/>
    <cellStyle name="Note 7 2 10 2" xfId="3757" xr:uid="{00000000-0005-0000-0000-000055110000}"/>
    <cellStyle name="Note 7 2 10 3" xfId="5959" xr:uid="{00000000-0005-0000-0000-000056110000}"/>
    <cellStyle name="Note 7 2 11" xfId="1699" xr:uid="{00000000-0005-0000-0000-000057110000}"/>
    <cellStyle name="Note 7 2 11 2" xfId="4005" xr:uid="{00000000-0005-0000-0000-000058110000}"/>
    <cellStyle name="Note 7 2 11 3" xfId="6207" xr:uid="{00000000-0005-0000-0000-000059110000}"/>
    <cellStyle name="Note 7 2 12" xfId="2703" xr:uid="{00000000-0005-0000-0000-00005A110000}"/>
    <cellStyle name="Note 7 2 13" xfId="4927" xr:uid="{00000000-0005-0000-0000-00005B110000}"/>
    <cellStyle name="Note 7 2 2" xfId="443" xr:uid="{00000000-0005-0000-0000-00005C110000}"/>
    <cellStyle name="Note 7 2 2 10" xfId="5001" xr:uid="{00000000-0005-0000-0000-00005D110000}"/>
    <cellStyle name="Note 7 2 2 2" xfId="967" xr:uid="{00000000-0005-0000-0000-00005E110000}"/>
    <cellStyle name="Note 7 2 2 2 2" xfId="3275" xr:uid="{00000000-0005-0000-0000-00005F110000}"/>
    <cellStyle name="Note 7 2 2 2 3" xfId="5477" xr:uid="{00000000-0005-0000-0000-000060110000}"/>
    <cellStyle name="Note 7 2 2 3" xfId="1260" xr:uid="{00000000-0005-0000-0000-000061110000}"/>
    <cellStyle name="Note 7 2 2 3 2" xfId="3566" xr:uid="{00000000-0005-0000-0000-000062110000}"/>
    <cellStyle name="Note 7 2 2 3 3" xfId="5768" xr:uid="{00000000-0005-0000-0000-000063110000}"/>
    <cellStyle name="Note 7 2 2 4" xfId="1512" xr:uid="{00000000-0005-0000-0000-000064110000}"/>
    <cellStyle name="Note 7 2 2 4 2" xfId="3818" xr:uid="{00000000-0005-0000-0000-000065110000}"/>
    <cellStyle name="Note 7 2 2 4 3" xfId="6020" xr:uid="{00000000-0005-0000-0000-000066110000}"/>
    <cellStyle name="Note 7 2 2 5" xfId="1760" xr:uid="{00000000-0005-0000-0000-000067110000}"/>
    <cellStyle name="Note 7 2 2 5 2" xfId="4066" xr:uid="{00000000-0005-0000-0000-000068110000}"/>
    <cellStyle name="Note 7 2 2 5 3" xfId="6268" xr:uid="{00000000-0005-0000-0000-000069110000}"/>
    <cellStyle name="Note 7 2 2 6" xfId="2001" xr:uid="{00000000-0005-0000-0000-00006A110000}"/>
    <cellStyle name="Note 7 2 2 6 2" xfId="4307" xr:uid="{00000000-0005-0000-0000-00006B110000}"/>
    <cellStyle name="Note 7 2 2 6 3" xfId="6509" xr:uid="{00000000-0005-0000-0000-00006C110000}"/>
    <cellStyle name="Note 7 2 2 7" xfId="2230" xr:uid="{00000000-0005-0000-0000-00006D110000}"/>
    <cellStyle name="Note 7 2 2 7 2" xfId="4536" xr:uid="{00000000-0005-0000-0000-00006E110000}"/>
    <cellStyle name="Note 7 2 2 7 3" xfId="6738" xr:uid="{00000000-0005-0000-0000-00006F110000}"/>
    <cellStyle name="Note 7 2 2 8" xfId="2455" xr:uid="{00000000-0005-0000-0000-000070110000}"/>
    <cellStyle name="Note 7 2 2 8 2" xfId="4761" xr:uid="{00000000-0005-0000-0000-000071110000}"/>
    <cellStyle name="Note 7 2 2 8 3" xfId="6963" xr:uid="{00000000-0005-0000-0000-000072110000}"/>
    <cellStyle name="Note 7 2 2 9" xfId="2792" xr:uid="{00000000-0005-0000-0000-000073110000}"/>
    <cellStyle name="Note 7 2 3" xfId="512" xr:uid="{00000000-0005-0000-0000-000074110000}"/>
    <cellStyle name="Note 7 2 3 10" xfId="5070" xr:uid="{00000000-0005-0000-0000-000075110000}"/>
    <cellStyle name="Note 7 2 3 2" xfId="1036" xr:uid="{00000000-0005-0000-0000-000076110000}"/>
    <cellStyle name="Note 7 2 3 2 2" xfId="3344" xr:uid="{00000000-0005-0000-0000-000077110000}"/>
    <cellStyle name="Note 7 2 3 2 3" xfId="5546" xr:uid="{00000000-0005-0000-0000-000078110000}"/>
    <cellStyle name="Note 7 2 3 3" xfId="1329" xr:uid="{00000000-0005-0000-0000-000079110000}"/>
    <cellStyle name="Note 7 2 3 3 2" xfId="3635" xr:uid="{00000000-0005-0000-0000-00007A110000}"/>
    <cellStyle name="Note 7 2 3 3 3" xfId="5837" xr:uid="{00000000-0005-0000-0000-00007B110000}"/>
    <cellStyle name="Note 7 2 3 4" xfId="1581" xr:uid="{00000000-0005-0000-0000-00007C110000}"/>
    <cellStyle name="Note 7 2 3 4 2" xfId="3887" xr:uid="{00000000-0005-0000-0000-00007D110000}"/>
    <cellStyle name="Note 7 2 3 4 3" xfId="6089" xr:uid="{00000000-0005-0000-0000-00007E110000}"/>
    <cellStyle name="Note 7 2 3 5" xfId="1829" xr:uid="{00000000-0005-0000-0000-00007F110000}"/>
    <cellStyle name="Note 7 2 3 5 2" xfId="4135" xr:uid="{00000000-0005-0000-0000-000080110000}"/>
    <cellStyle name="Note 7 2 3 5 3" xfId="6337" xr:uid="{00000000-0005-0000-0000-000081110000}"/>
    <cellStyle name="Note 7 2 3 6" xfId="2070" xr:uid="{00000000-0005-0000-0000-000082110000}"/>
    <cellStyle name="Note 7 2 3 6 2" xfId="4376" xr:uid="{00000000-0005-0000-0000-000083110000}"/>
    <cellStyle name="Note 7 2 3 6 3" xfId="6578" xr:uid="{00000000-0005-0000-0000-000084110000}"/>
    <cellStyle name="Note 7 2 3 7" xfId="2299" xr:uid="{00000000-0005-0000-0000-000085110000}"/>
    <cellStyle name="Note 7 2 3 7 2" xfId="4605" xr:uid="{00000000-0005-0000-0000-000086110000}"/>
    <cellStyle name="Note 7 2 3 7 3" xfId="6807" xr:uid="{00000000-0005-0000-0000-000087110000}"/>
    <cellStyle name="Note 7 2 3 8" xfId="2524" xr:uid="{00000000-0005-0000-0000-000088110000}"/>
    <cellStyle name="Note 7 2 3 8 2" xfId="4830" xr:uid="{00000000-0005-0000-0000-000089110000}"/>
    <cellStyle name="Note 7 2 3 8 3" xfId="7032" xr:uid="{00000000-0005-0000-0000-00008A110000}"/>
    <cellStyle name="Note 7 2 3 9" xfId="2861" xr:uid="{00000000-0005-0000-0000-00008B110000}"/>
    <cellStyle name="Note 7 2 4" xfId="576" xr:uid="{00000000-0005-0000-0000-00008C110000}"/>
    <cellStyle name="Note 7 2 4 10" xfId="5134" xr:uid="{00000000-0005-0000-0000-00008D110000}"/>
    <cellStyle name="Note 7 2 4 2" xfId="1100" xr:uid="{00000000-0005-0000-0000-00008E110000}"/>
    <cellStyle name="Note 7 2 4 2 2" xfId="3408" xr:uid="{00000000-0005-0000-0000-00008F110000}"/>
    <cellStyle name="Note 7 2 4 2 3" xfId="5610" xr:uid="{00000000-0005-0000-0000-000090110000}"/>
    <cellStyle name="Note 7 2 4 3" xfId="1393" xr:uid="{00000000-0005-0000-0000-000091110000}"/>
    <cellStyle name="Note 7 2 4 3 2" xfId="3699" xr:uid="{00000000-0005-0000-0000-000092110000}"/>
    <cellStyle name="Note 7 2 4 3 3" xfId="5901" xr:uid="{00000000-0005-0000-0000-000093110000}"/>
    <cellStyle name="Note 7 2 4 4" xfId="1645" xr:uid="{00000000-0005-0000-0000-000094110000}"/>
    <cellStyle name="Note 7 2 4 4 2" xfId="3951" xr:uid="{00000000-0005-0000-0000-000095110000}"/>
    <cellStyle name="Note 7 2 4 4 3" xfId="6153" xr:uid="{00000000-0005-0000-0000-000096110000}"/>
    <cellStyle name="Note 7 2 4 5" xfId="1893" xr:uid="{00000000-0005-0000-0000-000097110000}"/>
    <cellStyle name="Note 7 2 4 5 2" xfId="4199" xr:uid="{00000000-0005-0000-0000-000098110000}"/>
    <cellStyle name="Note 7 2 4 5 3" xfId="6401" xr:uid="{00000000-0005-0000-0000-000099110000}"/>
    <cellStyle name="Note 7 2 4 6" xfId="2134" xr:uid="{00000000-0005-0000-0000-00009A110000}"/>
    <cellStyle name="Note 7 2 4 6 2" xfId="4440" xr:uid="{00000000-0005-0000-0000-00009B110000}"/>
    <cellStyle name="Note 7 2 4 6 3" xfId="6642" xr:uid="{00000000-0005-0000-0000-00009C110000}"/>
    <cellStyle name="Note 7 2 4 7" xfId="2363" xr:uid="{00000000-0005-0000-0000-00009D110000}"/>
    <cellStyle name="Note 7 2 4 7 2" xfId="4669" xr:uid="{00000000-0005-0000-0000-00009E110000}"/>
    <cellStyle name="Note 7 2 4 7 3" xfId="6871" xr:uid="{00000000-0005-0000-0000-00009F110000}"/>
    <cellStyle name="Note 7 2 4 8" xfId="2588" xr:uid="{00000000-0005-0000-0000-0000A0110000}"/>
    <cellStyle name="Note 7 2 4 8 2" xfId="4894" xr:uid="{00000000-0005-0000-0000-0000A1110000}"/>
    <cellStyle name="Note 7 2 4 8 3" xfId="7096" xr:uid="{00000000-0005-0000-0000-0000A2110000}"/>
    <cellStyle name="Note 7 2 4 9" xfId="2925" xr:uid="{00000000-0005-0000-0000-0000A3110000}"/>
    <cellStyle name="Note 7 2 5" xfId="883" xr:uid="{00000000-0005-0000-0000-0000A4110000}"/>
    <cellStyle name="Note 7 2 5 2" xfId="3193" xr:uid="{00000000-0005-0000-0000-0000A5110000}"/>
    <cellStyle name="Note 7 2 5 3" xfId="5395" xr:uid="{00000000-0005-0000-0000-0000A6110000}"/>
    <cellStyle name="Note 7 2 6" xfId="1177" xr:uid="{00000000-0005-0000-0000-0000A7110000}"/>
    <cellStyle name="Note 7 2 6 2" xfId="3483" xr:uid="{00000000-0005-0000-0000-0000A8110000}"/>
    <cellStyle name="Note 7 2 6 3" xfId="5685" xr:uid="{00000000-0005-0000-0000-0000A9110000}"/>
    <cellStyle name="Note 7 2 7" xfId="824" xr:uid="{00000000-0005-0000-0000-0000AA110000}"/>
    <cellStyle name="Note 7 2 7 2" xfId="3136" xr:uid="{00000000-0005-0000-0000-0000AB110000}"/>
    <cellStyle name="Note 7 2 7 3" xfId="5338" xr:uid="{00000000-0005-0000-0000-0000AC110000}"/>
    <cellStyle name="Note 7 2 8" xfId="1151" xr:uid="{00000000-0005-0000-0000-0000AD110000}"/>
    <cellStyle name="Note 7 2 8 2" xfId="3457" xr:uid="{00000000-0005-0000-0000-0000AE110000}"/>
    <cellStyle name="Note 7 2 8 3" xfId="5659" xr:uid="{00000000-0005-0000-0000-0000AF110000}"/>
    <cellStyle name="Note 7 2 9" xfId="819" xr:uid="{00000000-0005-0000-0000-0000B0110000}"/>
    <cellStyle name="Note 7 2 9 2" xfId="3132" xr:uid="{00000000-0005-0000-0000-0000B1110000}"/>
    <cellStyle name="Note 7 2 9 3" xfId="5334" xr:uid="{00000000-0005-0000-0000-0000B2110000}"/>
    <cellStyle name="Note 7 3" xfId="307" xr:uid="{00000000-0005-0000-0000-0000B3110000}"/>
    <cellStyle name="Note 7 3 10" xfId="729" xr:uid="{00000000-0005-0000-0000-0000B4110000}"/>
    <cellStyle name="Note 7 3 10 2" xfId="3043" xr:uid="{00000000-0005-0000-0000-0000B5110000}"/>
    <cellStyle name="Note 7 3 10 3" xfId="5245" xr:uid="{00000000-0005-0000-0000-0000B6110000}"/>
    <cellStyle name="Note 7 3 11" xfId="735" xr:uid="{00000000-0005-0000-0000-0000B7110000}"/>
    <cellStyle name="Note 7 3 11 2" xfId="3049" xr:uid="{00000000-0005-0000-0000-0000B8110000}"/>
    <cellStyle name="Note 7 3 11 3" xfId="5251" xr:uid="{00000000-0005-0000-0000-0000B9110000}"/>
    <cellStyle name="Note 7 3 12" xfId="2661" xr:uid="{00000000-0005-0000-0000-0000BA110000}"/>
    <cellStyle name="Note 7 3 13" xfId="2637" xr:uid="{00000000-0005-0000-0000-0000BB110000}"/>
    <cellStyle name="Note 7 3 2" xfId="401" xr:uid="{00000000-0005-0000-0000-0000BC110000}"/>
    <cellStyle name="Note 7 3 2 10" xfId="4959" xr:uid="{00000000-0005-0000-0000-0000BD110000}"/>
    <cellStyle name="Note 7 3 2 2" xfId="925" xr:uid="{00000000-0005-0000-0000-0000BE110000}"/>
    <cellStyle name="Note 7 3 2 2 2" xfId="3233" xr:uid="{00000000-0005-0000-0000-0000BF110000}"/>
    <cellStyle name="Note 7 3 2 2 3" xfId="5435" xr:uid="{00000000-0005-0000-0000-0000C0110000}"/>
    <cellStyle name="Note 7 3 2 3" xfId="1218" xr:uid="{00000000-0005-0000-0000-0000C1110000}"/>
    <cellStyle name="Note 7 3 2 3 2" xfId="3524" xr:uid="{00000000-0005-0000-0000-0000C2110000}"/>
    <cellStyle name="Note 7 3 2 3 3" xfId="5726" xr:uid="{00000000-0005-0000-0000-0000C3110000}"/>
    <cellStyle name="Note 7 3 2 4" xfId="1470" xr:uid="{00000000-0005-0000-0000-0000C4110000}"/>
    <cellStyle name="Note 7 3 2 4 2" xfId="3776" xr:uid="{00000000-0005-0000-0000-0000C5110000}"/>
    <cellStyle name="Note 7 3 2 4 3" xfId="5978" xr:uid="{00000000-0005-0000-0000-0000C6110000}"/>
    <cellStyle name="Note 7 3 2 5" xfId="1718" xr:uid="{00000000-0005-0000-0000-0000C7110000}"/>
    <cellStyle name="Note 7 3 2 5 2" xfId="4024" xr:uid="{00000000-0005-0000-0000-0000C8110000}"/>
    <cellStyle name="Note 7 3 2 5 3" xfId="6226" xr:uid="{00000000-0005-0000-0000-0000C9110000}"/>
    <cellStyle name="Note 7 3 2 6" xfId="1959" xr:uid="{00000000-0005-0000-0000-0000CA110000}"/>
    <cellStyle name="Note 7 3 2 6 2" xfId="4265" xr:uid="{00000000-0005-0000-0000-0000CB110000}"/>
    <cellStyle name="Note 7 3 2 6 3" xfId="6467" xr:uid="{00000000-0005-0000-0000-0000CC110000}"/>
    <cellStyle name="Note 7 3 2 7" xfId="2188" xr:uid="{00000000-0005-0000-0000-0000CD110000}"/>
    <cellStyle name="Note 7 3 2 7 2" xfId="4494" xr:uid="{00000000-0005-0000-0000-0000CE110000}"/>
    <cellStyle name="Note 7 3 2 7 3" xfId="6696" xr:uid="{00000000-0005-0000-0000-0000CF110000}"/>
    <cellStyle name="Note 7 3 2 8" xfId="2413" xr:uid="{00000000-0005-0000-0000-0000D0110000}"/>
    <cellStyle name="Note 7 3 2 8 2" xfId="4719" xr:uid="{00000000-0005-0000-0000-0000D1110000}"/>
    <cellStyle name="Note 7 3 2 8 3" xfId="6921" xr:uid="{00000000-0005-0000-0000-0000D2110000}"/>
    <cellStyle name="Note 7 3 2 9" xfId="2750" xr:uid="{00000000-0005-0000-0000-0000D3110000}"/>
    <cellStyle name="Note 7 3 3" xfId="470" xr:uid="{00000000-0005-0000-0000-0000D4110000}"/>
    <cellStyle name="Note 7 3 3 10" xfId="5028" xr:uid="{00000000-0005-0000-0000-0000D5110000}"/>
    <cellStyle name="Note 7 3 3 2" xfId="994" xr:uid="{00000000-0005-0000-0000-0000D6110000}"/>
    <cellStyle name="Note 7 3 3 2 2" xfId="3302" xr:uid="{00000000-0005-0000-0000-0000D7110000}"/>
    <cellStyle name="Note 7 3 3 2 3" xfId="5504" xr:uid="{00000000-0005-0000-0000-0000D8110000}"/>
    <cellStyle name="Note 7 3 3 3" xfId="1287" xr:uid="{00000000-0005-0000-0000-0000D9110000}"/>
    <cellStyle name="Note 7 3 3 3 2" xfId="3593" xr:uid="{00000000-0005-0000-0000-0000DA110000}"/>
    <cellStyle name="Note 7 3 3 3 3" xfId="5795" xr:uid="{00000000-0005-0000-0000-0000DB110000}"/>
    <cellStyle name="Note 7 3 3 4" xfId="1539" xr:uid="{00000000-0005-0000-0000-0000DC110000}"/>
    <cellStyle name="Note 7 3 3 4 2" xfId="3845" xr:uid="{00000000-0005-0000-0000-0000DD110000}"/>
    <cellStyle name="Note 7 3 3 4 3" xfId="6047" xr:uid="{00000000-0005-0000-0000-0000DE110000}"/>
    <cellStyle name="Note 7 3 3 5" xfId="1787" xr:uid="{00000000-0005-0000-0000-0000DF110000}"/>
    <cellStyle name="Note 7 3 3 5 2" xfId="4093" xr:uid="{00000000-0005-0000-0000-0000E0110000}"/>
    <cellStyle name="Note 7 3 3 5 3" xfId="6295" xr:uid="{00000000-0005-0000-0000-0000E1110000}"/>
    <cellStyle name="Note 7 3 3 6" xfId="2028" xr:uid="{00000000-0005-0000-0000-0000E2110000}"/>
    <cellStyle name="Note 7 3 3 6 2" xfId="4334" xr:uid="{00000000-0005-0000-0000-0000E3110000}"/>
    <cellStyle name="Note 7 3 3 6 3" xfId="6536" xr:uid="{00000000-0005-0000-0000-0000E4110000}"/>
    <cellStyle name="Note 7 3 3 7" xfId="2257" xr:uid="{00000000-0005-0000-0000-0000E5110000}"/>
    <cellStyle name="Note 7 3 3 7 2" xfId="4563" xr:uid="{00000000-0005-0000-0000-0000E6110000}"/>
    <cellStyle name="Note 7 3 3 7 3" xfId="6765" xr:uid="{00000000-0005-0000-0000-0000E7110000}"/>
    <cellStyle name="Note 7 3 3 8" xfId="2482" xr:uid="{00000000-0005-0000-0000-0000E8110000}"/>
    <cellStyle name="Note 7 3 3 8 2" xfId="4788" xr:uid="{00000000-0005-0000-0000-0000E9110000}"/>
    <cellStyle name="Note 7 3 3 8 3" xfId="6990" xr:uid="{00000000-0005-0000-0000-0000EA110000}"/>
    <cellStyle name="Note 7 3 3 9" xfId="2819" xr:uid="{00000000-0005-0000-0000-0000EB110000}"/>
    <cellStyle name="Note 7 3 4" xfId="534" xr:uid="{00000000-0005-0000-0000-0000EC110000}"/>
    <cellStyle name="Note 7 3 4 10" xfId="5092" xr:uid="{00000000-0005-0000-0000-0000ED110000}"/>
    <cellStyle name="Note 7 3 4 2" xfId="1058" xr:uid="{00000000-0005-0000-0000-0000EE110000}"/>
    <cellStyle name="Note 7 3 4 2 2" xfId="3366" xr:uid="{00000000-0005-0000-0000-0000EF110000}"/>
    <cellStyle name="Note 7 3 4 2 3" xfId="5568" xr:uid="{00000000-0005-0000-0000-0000F0110000}"/>
    <cellStyle name="Note 7 3 4 3" xfId="1351" xr:uid="{00000000-0005-0000-0000-0000F1110000}"/>
    <cellStyle name="Note 7 3 4 3 2" xfId="3657" xr:uid="{00000000-0005-0000-0000-0000F2110000}"/>
    <cellStyle name="Note 7 3 4 3 3" xfId="5859" xr:uid="{00000000-0005-0000-0000-0000F3110000}"/>
    <cellStyle name="Note 7 3 4 4" xfId="1603" xr:uid="{00000000-0005-0000-0000-0000F4110000}"/>
    <cellStyle name="Note 7 3 4 4 2" xfId="3909" xr:uid="{00000000-0005-0000-0000-0000F5110000}"/>
    <cellStyle name="Note 7 3 4 4 3" xfId="6111" xr:uid="{00000000-0005-0000-0000-0000F6110000}"/>
    <cellStyle name="Note 7 3 4 5" xfId="1851" xr:uid="{00000000-0005-0000-0000-0000F7110000}"/>
    <cellStyle name="Note 7 3 4 5 2" xfId="4157" xr:uid="{00000000-0005-0000-0000-0000F8110000}"/>
    <cellStyle name="Note 7 3 4 5 3" xfId="6359" xr:uid="{00000000-0005-0000-0000-0000F9110000}"/>
    <cellStyle name="Note 7 3 4 6" xfId="2092" xr:uid="{00000000-0005-0000-0000-0000FA110000}"/>
    <cellStyle name="Note 7 3 4 6 2" xfId="4398" xr:uid="{00000000-0005-0000-0000-0000FB110000}"/>
    <cellStyle name="Note 7 3 4 6 3" xfId="6600" xr:uid="{00000000-0005-0000-0000-0000FC110000}"/>
    <cellStyle name="Note 7 3 4 7" xfId="2321" xr:uid="{00000000-0005-0000-0000-0000FD110000}"/>
    <cellStyle name="Note 7 3 4 7 2" xfId="4627" xr:uid="{00000000-0005-0000-0000-0000FE110000}"/>
    <cellStyle name="Note 7 3 4 7 3" xfId="6829" xr:uid="{00000000-0005-0000-0000-0000FF110000}"/>
    <cellStyle name="Note 7 3 4 8" xfId="2546" xr:uid="{00000000-0005-0000-0000-000000120000}"/>
    <cellStyle name="Note 7 3 4 8 2" xfId="4852" xr:uid="{00000000-0005-0000-0000-000001120000}"/>
    <cellStyle name="Note 7 3 4 8 3" xfId="7054" xr:uid="{00000000-0005-0000-0000-000002120000}"/>
    <cellStyle name="Note 7 3 4 9" xfId="2883" xr:uid="{00000000-0005-0000-0000-000003120000}"/>
    <cellStyle name="Note 7 3 5" xfId="839" xr:uid="{00000000-0005-0000-0000-000004120000}"/>
    <cellStyle name="Note 7 3 5 2" xfId="3151" xr:uid="{00000000-0005-0000-0000-000005120000}"/>
    <cellStyle name="Note 7 3 5 3" xfId="5353" xr:uid="{00000000-0005-0000-0000-000006120000}"/>
    <cellStyle name="Note 7 3 6" xfId="684" xr:uid="{00000000-0005-0000-0000-000007120000}"/>
    <cellStyle name="Note 7 3 6 2" xfId="2998" xr:uid="{00000000-0005-0000-0000-000008120000}"/>
    <cellStyle name="Note 7 3 6 3" xfId="5200" xr:uid="{00000000-0005-0000-0000-000009120000}"/>
    <cellStyle name="Note 7 3 7" xfId="1421" xr:uid="{00000000-0005-0000-0000-00000A120000}"/>
    <cellStyle name="Note 7 3 7 2" xfId="3727" xr:uid="{00000000-0005-0000-0000-00000B120000}"/>
    <cellStyle name="Note 7 3 7 3" xfId="5929" xr:uid="{00000000-0005-0000-0000-00000C120000}"/>
    <cellStyle name="Note 7 3 8" xfId="821" xr:uid="{00000000-0005-0000-0000-00000D120000}"/>
    <cellStyle name="Note 7 3 8 2" xfId="3134" xr:uid="{00000000-0005-0000-0000-00000E120000}"/>
    <cellStyle name="Note 7 3 8 3" xfId="5336" xr:uid="{00000000-0005-0000-0000-00000F120000}"/>
    <cellStyle name="Note 7 3 9" xfId="744" xr:uid="{00000000-0005-0000-0000-000010120000}"/>
    <cellStyle name="Note 7 3 9 2" xfId="3058" xr:uid="{00000000-0005-0000-0000-000011120000}"/>
    <cellStyle name="Note 7 3 9 3" xfId="5260" xr:uid="{00000000-0005-0000-0000-000012120000}"/>
    <cellStyle name="Note 7 4" xfId="797" xr:uid="{00000000-0005-0000-0000-000013120000}"/>
    <cellStyle name="Note 7 4 2" xfId="3111" xr:uid="{00000000-0005-0000-0000-000014120000}"/>
    <cellStyle name="Note 7 4 3" xfId="5313" xr:uid="{00000000-0005-0000-0000-000015120000}"/>
    <cellStyle name="Note 8" xfId="327" xr:uid="{00000000-0005-0000-0000-000016120000}"/>
    <cellStyle name="Note 8 10" xfId="1695" xr:uid="{00000000-0005-0000-0000-000017120000}"/>
    <cellStyle name="Note 8 10 2" xfId="4001" xr:uid="{00000000-0005-0000-0000-000018120000}"/>
    <cellStyle name="Note 8 10 3" xfId="6203" xr:uid="{00000000-0005-0000-0000-000019120000}"/>
    <cellStyle name="Note 8 11" xfId="1938" xr:uid="{00000000-0005-0000-0000-00001A120000}"/>
    <cellStyle name="Note 8 11 2" xfId="4244" xr:uid="{00000000-0005-0000-0000-00001B120000}"/>
    <cellStyle name="Note 8 11 3" xfId="6446" xr:uid="{00000000-0005-0000-0000-00001C120000}"/>
    <cellStyle name="Note 8 12" xfId="2679" xr:uid="{00000000-0005-0000-0000-00001D120000}"/>
    <cellStyle name="Note 8 13" xfId="2623" xr:uid="{00000000-0005-0000-0000-00001E120000}"/>
    <cellStyle name="Note 8 2" xfId="419" xr:uid="{00000000-0005-0000-0000-00001F120000}"/>
    <cellStyle name="Note 8 2 10" xfId="4977" xr:uid="{00000000-0005-0000-0000-000020120000}"/>
    <cellStyle name="Note 8 2 2" xfId="943" xr:uid="{00000000-0005-0000-0000-000021120000}"/>
    <cellStyle name="Note 8 2 2 2" xfId="3251" xr:uid="{00000000-0005-0000-0000-000022120000}"/>
    <cellStyle name="Note 8 2 2 3" xfId="5453" xr:uid="{00000000-0005-0000-0000-000023120000}"/>
    <cellStyle name="Note 8 2 3" xfId="1236" xr:uid="{00000000-0005-0000-0000-000024120000}"/>
    <cellStyle name="Note 8 2 3 2" xfId="3542" xr:uid="{00000000-0005-0000-0000-000025120000}"/>
    <cellStyle name="Note 8 2 3 3" xfId="5744" xr:uid="{00000000-0005-0000-0000-000026120000}"/>
    <cellStyle name="Note 8 2 4" xfId="1488" xr:uid="{00000000-0005-0000-0000-000027120000}"/>
    <cellStyle name="Note 8 2 4 2" xfId="3794" xr:uid="{00000000-0005-0000-0000-000028120000}"/>
    <cellStyle name="Note 8 2 4 3" xfId="5996" xr:uid="{00000000-0005-0000-0000-000029120000}"/>
    <cellStyle name="Note 8 2 5" xfId="1736" xr:uid="{00000000-0005-0000-0000-00002A120000}"/>
    <cellStyle name="Note 8 2 5 2" xfId="4042" xr:uid="{00000000-0005-0000-0000-00002B120000}"/>
    <cellStyle name="Note 8 2 5 3" xfId="6244" xr:uid="{00000000-0005-0000-0000-00002C120000}"/>
    <cellStyle name="Note 8 2 6" xfId="1977" xr:uid="{00000000-0005-0000-0000-00002D120000}"/>
    <cellStyle name="Note 8 2 6 2" xfId="4283" xr:uid="{00000000-0005-0000-0000-00002E120000}"/>
    <cellStyle name="Note 8 2 6 3" xfId="6485" xr:uid="{00000000-0005-0000-0000-00002F120000}"/>
    <cellStyle name="Note 8 2 7" xfId="2206" xr:uid="{00000000-0005-0000-0000-000030120000}"/>
    <cellStyle name="Note 8 2 7 2" xfId="4512" xr:uid="{00000000-0005-0000-0000-000031120000}"/>
    <cellStyle name="Note 8 2 7 3" xfId="6714" xr:uid="{00000000-0005-0000-0000-000032120000}"/>
    <cellStyle name="Note 8 2 8" xfId="2431" xr:uid="{00000000-0005-0000-0000-000033120000}"/>
    <cellStyle name="Note 8 2 8 2" xfId="4737" xr:uid="{00000000-0005-0000-0000-000034120000}"/>
    <cellStyle name="Note 8 2 8 3" xfId="6939" xr:uid="{00000000-0005-0000-0000-000035120000}"/>
    <cellStyle name="Note 8 2 9" xfId="2768" xr:uid="{00000000-0005-0000-0000-000036120000}"/>
    <cellStyle name="Note 8 3" xfId="488" xr:uid="{00000000-0005-0000-0000-000037120000}"/>
    <cellStyle name="Note 8 3 10" xfId="5046" xr:uid="{00000000-0005-0000-0000-000038120000}"/>
    <cellStyle name="Note 8 3 2" xfId="1012" xr:uid="{00000000-0005-0000-0000-000039120000}"/>
    <cellStyle name="Note 8 3 2 2" xfId="3320" xr:uid="{00000000-0005-0000-0000-00003A120000}"/>
    <cellStyle name="Note 8 3 2 3" xfId="5522" xr:uid="{00000000-0005-0000-0000-00003B120000}"/>
    <cellStyle name="Note 8 3 3" xfId="1305" xr:uid="{00000000-0005-0000-0000-00003C120000}"/>
    <cellStyle name="Note 8 3 3 2" xfId="3611" xr:uid="{00000000-0005-0000-0000-00003D120000}"/>
    <cellStyle name="Note 8 3 3 3" xfId="5813" xr:uid="{00000000-0005-0000-0000-00003E120000}"/>
    <cellStyle name="Note 8 3 4" xfId="1557" xr:uid="{00000000-0005-0000-0000-00003F120000}"/>
    <cellStyle name="Note 8 3 4 2" xfId="3863" xr:uid="{00000000-0005-0000-0000-000040120000}"/>
    <cellStyle name="Note 8 3 4 3" xfId="6065" xr:uid="{00000000-0005-0000-0000-000041120000}"/>
    <cellStyle name="Note 8 3 5" xfId="1805" xr:uid="{00000000-0005-0000-0000-000042120000}"/>
    <cellStyle name="Note 8 3 5 2" xfId="4111" xr:uid="{00000000-0005-0000-0000-000043120000}"/>
    <cellStyle name="Note 8 3 5 3" xfId="6313" xr:uid="{00000000-0005-0000-0000-000044120000}"/>
    <cellStyle name="Note 8 3 6" xfId="2046" xr:uid="{00000000-0005-0000-0000-000045120000}"/>
    <cellStyle name="Note 8 3 6 2" xfId="4352" xr:uid="{00000000-0005-0000-0000-000046120000}"/>
    <cellStyle name="Note 8 3 6 3" xfId="6554" xr:uid="{00000000-0005-0000-0000-000047120000}"/>
    <cellStyle name="Note 8 3 7" xfId="2275" xr:uid="{00000000-0005-0000-0000-000048120000}"/>
    <cellStyle name="Note 8 3 7 2" xfId="4581" xr:uid="{00000000-0005-0000-0000-000049120000}"/>
    <cellStyle name="Note 8 3 7 3" xfId="6783" xr:uid="{00000000-0005-0000-0000-00004A120000}"/>
    <cellStyle name="Note 8 3 8" xfId="2500" xr:uid="{00000000-0005-0000-0000-00004B120000}"/>
    <cellStyle name="Note 8 3 8 2" xfId="4806" xr:uid="{00000000-0005-0000-0000-00004C120000}"/>
    <cellStyle name="Note 8 3 8 3" xfId="7008" xr:uid="{00000000-0005-0000-0000-00004D120000}"/>
    <cellStyle name="Note 8 3 9" xfId="2837" xr:uid="{00000000-0005-0000-0000-00004E120000}"/>
    <cellStyle name="Note 8 4" xfId="552" xr:uid="{00000000-0005-0000-0000-00004F120000}"/>
    <cellStyle name="Note 8 4 10" xfId="5110" xr:uid="{00000000-0005-0000-0000-000050120000}"/>
    <cellStyle name="Note 8 4 2" xfId="1076" xr:uid="{00000000-0005-0000-0000-000051120000}"/>
    <cellStyle name="Note 8 4 2 2" xfId="3384" xr:uid="{00000000-0005-0000-0000-000052120000}"/>
    <cellStyle name="Note 8 4 2 3" xfId="5586" xr:uid="{00000000-0005-0000-0000-000053120000}"/>
    <cellStyle name="Note 8 4 3" xfId="1369" xr:uid="{00000000-0005-0000-0000-000054120000}"/>
    <cellStyle name="Note 8 4 3 2" xfId="3675" xr:uid="{00000000-0005-0000-0000-000055120000}"/>
    <cellStyle name="Note 8 4 3 3" xfId="5877" xr:uid="{00000000-0005-0000-0000-000056120000}"/>
    <cellStyle name="Note 8 4 4" xfId="1621" xr:uid="{00000000-0005-0000-0000-000057120000}"/>
    <cellStyle name="Note 8 4 4 2" xfId="3927" xr:uid="{00000000-0005-0000-0000-000058120000}"/>
    <cellStyle name="Note 8 4 4 3" xfId="6129" xr:uid="{00000000-0005-0000-0000-000059120000}"/>
    <cellStyle name="Note 8 4 5" xfId="1869" xr:uid="{00000000-0005-0000-0000-00005A120000}"/>
    <cellStyle name="Note 8 4 5 2" xfId="4175" xr:uid="{00000000-0005-0000-0000-00005B120000}"/>
    <cellStyle name="Note 8 4 5 3" xfId="6377" xr:uid="{00000000-0005-0000-0000-00005C120000}"/>
    <cellStyle name="Note 8 4 6" xfId="2110" xr:uid="{00000000-0005-0000-0000-00005D120000}"/>
    <cellStyle name="Note 8 4 6 2" xfId="4416" xr:uid="{00000000-0005-0000-0000-00005E120000}"/>
    <cellStyle name="Note 8 4 6 3" xfId="6618" xr:uid="{00000000-0005-0000-0000-00005F120000}"/>
    <cellStyle name="Note 8 4 7" xfId="2339" xr:uid="{00000000-0005-0000-0000-000060120000}"/>
    <cellStyle name="Note 8 4 7 2" xfId="4645" xr:uid="{00000000-0005-0000-0000-000061120000}"/>
    <cellStyle name="Note 8 4 7 3" xfId="6847" xr:uid="{00000000-0005-0000-0000-000062120000}"/>
    <cellStyle name="Note 8 4 8" xfId="2564" xr:uid="{00000000-0005-0000-0000-000063120000}"/>
    <cellStyle name="Note 8 4 8 2" xfId="4870" xr:uid="{00000000-0005-0000-0000-000064120000}"/>
    <cellStyle name="Note 8 4 8 3" xfId="7072" xr:uid="{00000000-0005-0000-0000-000065120000}"/>
    <cellStyle name="Note 8 4 9" xfId="2901" xr:uid="{00000000-0005-0000-0000-000066120000}"/>
    <cellStyle name="Note 8 5" xfId="859" xr:uid="{00000000-0005-0000-0000-000067120000}"/>
    <cellStyle name="Note 8 5 2" xfId="3169" xr:uid="{00000000-0005-0000-0000-000068120000}"/>
    <cellStyle name="Note 8 5 3" xfId="5371" xr:uid="{00000000-0005-0000-0000-000069120000}"/>
    <cellStyle name="Note 8 6" xfId="1153" xr:uid="{00000000-0005-0000-0000-00006A120000}"/>
    <cellStyle name="Note 8 6 2" xfId="3459" xr:uid="{00000000-0005-0000-0000-00006B120000}"/>
    <cellStyle name="Note 8 6 3" xfId="5661" xr:uid="{00000000-0005-0000-0000-00006C120000}"/>
    <cellStyle name="Note 8 7" xfId="810" xr:uid="{00000000-0005-0000-0000-00006D120000}"/>
    <cellStyle name="Note 8 7 2" xfId="3124" xr:uid="{00000000-0005-0000-0000-00006E120000}"/>
    <cellStyle name="Note 8 7 3" xfId="5326" xr:uid="{00000000-0005-0000-0000-00006F120000}"/>
    <cellStyle name="Note 8 8" xfId="666" xr:uid="{00000000-0005-0000-0000-000070120000}"/>
    <cellStyle name="Note 8 8 2" xfId="2980" xr:uid="{00000000-0005-0000-0000-000071120000}"/>
    <cellStyle name="Note 8 8 3" xfId="5182" xr:uid="{00000000-0005-0000-0000-000072120000}"/>
    <cellStyle name="Note 8 9" xfId="1446" xr:uid="{00000000-0005-0000-0000-000073120000}"/>
    <cellStyle name="Note 8 9 2" xfId="3752" xr:uid="{00000000-0005-0000-0000-000074120000}"/>
    <cellStyle name="Note 8 9 3" xfId="5954" xr:uid="{00000000-0005-0000-0000-000075120000}"/>
    <cellStyle name="Note 9" xfId="1144" xr:uid="{00000000-0005-0000-0000-000076120000}"/>
    <cellStyle name="Output" xfId="602" builtinId="21" customBuiltin="1"/>
    <cellStyle name="Output 2" xfId="55" xr:uid="{00000000-0005-0000-0000-000078120000}"/>
    <cellStyle name="Output 2 2" xfId="334" xr:uid="{00000000-0005-0000-0000-000079120000}"/>
    <cellStyle name="Output 2 2 10" xfId="1409" xr:uid="{00000000-0005-0000-0000-00007A120000}"/>
    <cellStyle name="Output 2 2 10 2" xfId="3715" xr:uid="{00000000-0005-0000-0000-00007B120000}"/>
    <cellStyle name="Output 2 2 10 3" xfId="5917" xr:uid="{00000000-0005-0000-0000-00007C120000}"/>
    <cellStyle name="Output 2 2 11" xfId="648" xr:uid="{00000000-0005-0000-0000-00007D120000}"/>
    <cellStyle name="Output 2 2 11 2" xfId="2962" xr:uid="{00000000-0005-0000-0000-00007E120000}"/>
    <cellStyle name="Output 2 2 11 3" xfId="5164" xr:uid="{00000000-0005-0000-0000-00007F120000}"/>
    <cellStyle name="Output 2 2 12" xfId="2686" xr:uid="{00000000-0005-0000-0000-000080120000}"/>
    <cellStyle name="Output 2 2 13" xfId="4910" xr:uid="{00000000-0005-0000-0000-000081120000}"/>
    <cellStyle name="Output 2 2 2" xfId="426" xr:uid="{00000000-0005-0000-0000-000082120000}"/>
    <cellStyle name="Output 2 2 2 10" xfId="4984" xr:uid="{00000000-0005-0000-0000-000083120000}"/>
    <cellStyle name="Output 2 2 2 2" xfId="950" xr:uid="{00000000-0005-0000-0000-000084120000}"/>
    <cellStyle name="Output 2 2 2 2 2" xfId="3258" xr:uid="{00000000-0005-0000-0000-000085120000}"/>
    <cellStyle name="Output 2 2 2 2 3" xfId="5460" xr:uid="{00000000-0005-0000-0000-000086120000}"/>
    <cellStyle name="Output 2 2 2 3" xfId="1243" xr:uid="{00000000-0005-0000-0000-000087120000}"/>
    <cellStyle name="Output 2 2 2 3 2" xfId="3549" xr:uid="{00000000-0005-0000-0000-000088120000}"/>
    <cellStyle name="Output 2 2 2 3 3" xfId="5751" xr:uid="{00000000-0005-0000-0000-000089120000}"/>
    <cellStyle name="Output 2 2 2 4" xfId="1495" xr:uid="{00000000-0005-0000-0000-00008A120000}"/>
    <cellStyle name="Output 2 2 2 4 2" xfId="3801" xr:uid="{00000000-0005-0000-0000-00008B120000}"/>
    <cellStyle name="Output 2 2 2 4 3" xfId="6003" xr:uid="{00000000-0005-0000-0000-00008C120000}"/>
    <cellStyle name="Output 2 2 2 5" xfId="1743" xr:uid="{00000000-0005-0000-0000-00008D120000}"/>
    <cellStyle name="Output 2 2 2 5 2" xfId="4049" xr:uid="{00000000-0005-0000-0000-00008E120000}"/>
    <cellStyle name="Output 2 2 2 5 3" xfId="6251" xr:uid="{00000000-0005-0000-0000-00008F120000}"/>
    <cellStyle name="Output 2 2 2 6" xfId="1984" xr:uid="{00000000-0005-0000-0000-000090120000}"/>
    <cellStyle name="Output 2 2 2 6 2" xfId="4290" xr:uid="{00000000-0005-0000-0000-000091120000}"/>
    <cellStyle name="Output 2 2 2 6 3" xfId="6492" xr:uid="{00000000-0005-0000-0000-000092120000}"/>
    <cellStyle name="Output 2 2 2 7" xfId="2213" xr:uid="{00000000-0005-0000-0000-000093120000}"/>
    <cellStyle name="Output 2 2 2 7 2" xfId="4519" xr:uid="{00000000-0005-0000-0000-000094120000}"/>
    <cellStyle name="Output 2 2 2 7 3" xfId="6721" xr:uid="{00000000-0005-0000-0000-000095120000}"/>
    <cellStyle name="Output 2 2 2 8" xfId="2438" xr:uid="{00000000-0005-0000-0000-000096120000}"/>
    <cellStyle name="Output 2 2 2 8 2" xfId="4744" xr:uid="{00000000-0005-0000-0000-000097120000}"/>
    <cellStyle name="Output 2 2 2 8 3" xfId="6946" xr:uid="{00000000-0005-0000-0000-000098120000}"/>
    <cellStyle name="Output 2 2 2 9" xfId="2775" xr:uid="{00000000-0005-0000-0000-000099120000}"/>
    <cellStyle name="Output 2 2 3" xfId="495" xr:uid="{00000000-0005-0000-0000-00009A120000}"/>
    <cellStyle name="Output 2 2 3 10" xfId="5053" xr:uid="{00000000-0005-0000-0000-00009B120000}"/>
    <cellStyle name="Output 2 2 3 2" xfId="1019" xr:uid="{00000000-0005-0000-0000-00009C120000}"/>
    <cellStyle name="Output 2 2 3 2 2" xfId="3327" xr:uid="{00000000-0005-0000-0000-00009D120000}"/>
    <cellStyle name="Output 2 2 3 2 3" xfId="5529" xr:uid="{00000000-0005-0000-0000-00009E120000}"/>
    <cellStyle name="Output 2 2 3 3" xfId="1312" xr:uid="{00000000-0005-0000-0000-00009F120000}"/>
    <cellStyle name="Output 2 2 3 3 2" xfId="3618" xr:uid="{00000000-0005-0000-0000-0000A0120000}"/>
    <cellStyle name="Output 2 2 3 3 3" xfId="5820" xr:uid="{00000000-0005-0000-0000-0000A1120000}"/>
    <cellStyle name="Output 2 2 3 4" xfId="1564" xr:uid="{00000000-0005-0000-0000-0000A2120000}"/>
    <cellStyle name="Output 2 2 3 4 2" xfId="3870" xr:uid="{00000000-0005-0000-0000-0000A3120000}"/>
    <cellStyle name="Output 2 2 3 4 3" xfId="6072" xr:uid="{00000000-0005-0000-0000-0000A4120000}"/>
    <cellStyle name="Output 2 2 3 5" xfId="1812" xr:uid="{00000000-0005-0000-0000-0000A5120000}"/>
    <cellStyle name="Output 2 2 3 5 2" xfId="4118" xr:uid="{00000000-0005-0000-0000-0000A6120000}"/>
    <cellStyle name="Output 2 2 3 5 3" xfId="6320" xr:uid="{00000000-0005-0000-0000-0000A7120000}"/>
    <cellStyle name="Output 2 2 3 6" xfId="2053" xr:uid="{00000000-0005-0000-0000-0000A8120000}"/>
    <cellStyle name="Output 2 2 3 6 2" xfId="4359" xr:uid="{00000000-0005-0000-0000-0000A9120000}"/>
    <cellStyle name="Output 2 2 3 6 3" xfId="6561" xr:uid="{00000000-0005-0000-0000-0000AA120000}"/>
    <cellStyle name="Output 2 2 3 7" xfId="2282" xr:uid="{00000000-0005-0000-0000-0000AB120000}"/>
    <cellStyle name="Output 2 2 3 7 2" xfId="4588" xr:uid="{00000000-0005-0000-0000-0000AC120000}"/>
    <cellStyle name="Output 2 2 3 7 3" xfId="6790" xr:uid="{00000000-0005-0000-0000-0000AD120000}"/>
    <cellStyle name="Output 2 2 3 8" xfId="2507" xr:uid="{00000000-0005-0000-0000-0000AE120000}"/>
    <cellStyle name="Output 2 2 3 8 2" xfId="4813" xr:uid="{00000000-0005-0000-0000-0000AF120000}"/>
    <cellStyle name="Output 2 2 3 8 3" xfId="7015" xr:uid="{00000000-0005-0000-0000-0000B0120000}"/>
    <cellStyle name="Output 2 2 3 9" xfId="2844" xr:uid="{00000000-0005-0000-0000-0000B1120000}"/>
    <cellStyle name="Output 2 2 4" xfId="559" xr:uid="{00000000-0005-0000-0000-0000B2120000}"/>
    <cellStyle name="Output 2 2 4 10" xfId="5117" xr:uid="{00000000-0005-0000-0000-0000B3120000}"/>
    <cellStyle name="Output 2 2 4 2" xfId="1083" xr:uid="{00000000-0005-0000-0000-0000B4120000}"/>
    <cellStyle name="Output 2 2 4 2 2" xfId="3391" xr:uid="{00000000-0005-0000-0000-0000B5120000}"/>
    <cellStyle name="Output 2 2 4 2 3" xfId="5593" xr:uid="{00000000-0005-0000-0000-0000B6120000}"/>
    <cellStyle name="Output 2 2 4 3" xfId="1376" xr:uid="{00000000-0005-0000-0000-0000B7120000}"/>
    <cellStyle name="Output 2 2 4 3 2" xfId="3682" xr:uid="{00000000-0005-0000-0000-0000B8120000}"/>
    <cellStyle name="Output 2 2 4 3 3" xfId="5884" xr:uid="{00000000-0005-0000-0000-0000B9120000}"/>
    <cellStyle name="Output 2 2 4 4" xfId="1628" xr:uid="{00000000-0005-0000-0000-0000BA120000}"/>
    <cellStyle name="Output 2 2 4 4 2" xfId="3934" xr:uid="{00000000-0005-0000-0000-0000BB120000}"/>
    <cellStyle name="Output 2 2 4 4 3" xfId="6136" xr:uid="{00000000-0005-0000-0000-0000BC120000}"/>
    <cellStyle name="Output 2 2 4 5" xfId="1876" xr:uid="{00000000-0005-0000-0000-0000BD120000}"/>
    <cellStyle name="Output 2 2 4 5 2" xfId="4182" xr:uid="{00000000-0005-0000-0000-0000BE120000}"/>
    <cellStyle name="Output 2 2 4 5 3" xfId="6384" xr:uid="{00000000-0005-0000-0000-0000BF120000}"/>
    <cellStyle name="Output 2 2 4 6" xfId="2117" xr:uid="{00000000-0005-0000-0000-0000C0120000}"/>
    <cellStyle name="Output 2 2 4 6 2" xfId="4423" xr:uid="{00000000-0005-0000-0000-0000C1120000}"/>
    <cellStyle name="Output 2 2 4 6 3" xfId="6625" xr:uid="{00000000-0005-0000-0000-0000C2120000}"/>
    <cellStyle name="Output 2 2 4 7" xfId="2346" xr:uid="{00000000-0005-0000-0000-0000C3120000}"/>
    <cellStyle name="Output 2 2 4 7 2" xfId="4652" xr:uid="{00000000-0005-0000-0000-0000C4120000}"/>
    <cellStyle name="Output 2 2 4 7 3" xfId="6854" xr:uid="{00000000-0005-0000-0000-0000C5120000}"/>
    <cellStyle name="Output 2 2 4 8" xfId="2571" xr:uid="{00000000-0005-0000-0000-0000C6120000}"/>
    <cellStyle name="Output 2 2 4 8 2" xfId="4877" xr:uid="{00000000-0005-0000-0000-0000C7120000}"/>
    <cellStyle name="Output 2 2 4 8 3" xfId="7079" xr:uid="{00000000-0005-0000-0000-0000C8120000}"/>
    <cellStyle name="Output 2 2 4 9" xfId="2908" xr:uid="{00000000-0005-0000-0000-0000C9120000}"/>
    <cellStyle name="Output 2 2 5" xfId="866" xr:uid="{00000000-0005-0000-0000-0000CA120000}"/>
    <cellStyle name="Output 2 2 5 2" xfId="3176" xr:uid="{00000000-0005-0000-0000-0000CB120000}"/>
    <cellStyle name="Output 2 2 5 3" xfId="5378" xr:uid="{00000000-0005-0000-0000-0000CC120000}"/>
    <cellStyle name="Output 2 2 6" xfId="1160" xr:uid="{00000000-0005-0000-0000-0000CD120000}"/>
    <cellStyle name="Output 2 2 6 2" xfId="3466" xr:uid="{00000000-0005-0000-0000-0000CE120000}"/>
    <cellStyle name="Output 2 2 6 3" xfId="5668" xr:uid="{00000000-0005-0000-0000-0000CF120000}"/>
    <cellStyle name="Output 2 2 7" xfId="811" xr:uid="{00000000-0005-0000-0000-0000D0120000}"/>
    <cellStyle name="Output 2 2 7 2" xfId="3125" xr:uid="{00000000-0005-0000-0000-0000D1120000}"/>
    <cellStyle name="Output 2 2 7 3" xfId="5327" xr:uid="{00000000-0005-0000-0000-0000D2120000}"/>
    <cellStyle name="Output 2 2 8" xfId="712" xr:uid="{00000000-0005-0000-0000-0000D3120000}"/>
    <cellStyle name="Output 2 2 8 2" xfId="3026" xr:uid="{00000000-0005-0000-0000-0000D4120000}"/>
    <cellStyle name="Output 2 2 8 3" xfId="5228" xr:uid="{00000000-0005-0000-0000-0000D5120000}"/>
    <cellStyle name="Output 2 2 9" xfId="650" xr:uid="{00000000-0005-0000-0000-0000D6120000}"/>
    <cellStyle name="Output 2 2 9 2" xfId="2964" xr:uid="{00000000-0005-0000-0000-0000D7120000}"/>
    <cellStyle name="Output 2 2 9 3" xfId="5166" xr:uid="{00000000-0005-0000-0000-0000D8120000}"/>
    <cellStyle name="Output 2 3" xfId="314" xr:uid="{00000000-0005-0000-0000-0000D9120000}"/>
    <cellStyle name="Output 2 3 10" xfId="721" xr:uid="{00000000-0005-0000-0000-0000DA120000}"/>
    <cellStyle name="Output 2 3 10 2" xfId="3035" xr:uid="{00000000-0005-0000-0000-0000DB120000}"/>
    <cellStyle name="Output 2 3 10 3" xfId="5237" xr:uid="{00000000-0005-0000-0000-0000DC120000}"/>
    <cellStyle name="Output 2 3 11" xfId="740" xr:uid="{00000000-0005-0000-0000-0000DD120000}"/>
    <cellStyle name="Output 2 3 11 2" xfId="3054" xr:uid="{00000000-0005-0000-0000-0000DE120000}"/>
    <cellStyle name="Output 2 3 11 3" xfId="5256" xr:uid="{00000000-0005-0000-0000-0000DF120000}"/>
    <cellStyle name="Output 2 3 12" xfId="2668" xr:uid="{00000000-0005-0000-0000-0000E0120000}"/>
    <cellStyle name="Output 2 3 13" xfId="2632" xr:uid="{00000000-0005-0000-0000-0000E1120000}"/>
    <cellStyle name="Output 2 3 2" xfId="408" xr:uid="{00000000-0005-0000-0000-0000E2120000}"/>
    <cellStyle name="Output 2 3 2 10" xfId="4966" xr:uid="{00000000-0005-0000-0000-0000E3120000}"/>
    <cellStyle name="Output 2 3 2 2" xfId="932" xr:uid="{00000000-0005-0000-0000-0000E4120000}"/>
    <cellStyle name="Output 2 3 2 2 2" xfId="3240" xr:uid="{00000000-0005-0000-0000-0000E5120000}"/>
    <cellStyle name="Output 2 3 2 2 3" xfId="5442" xr:uid="{00000000-0005-0000-0000-0000E6120000}"/>
    <cellStyle name="Output 2 3 2 3" xfId="1225" xr:uid="{00000000-0005-0000-0000-0000E7120000}"/>
    <cellStyle name="Output 2 3 2 3 2" xfId="3531" xr:uid="{00000000-0005-0000-0000-0000E8120000}"/>
    <cellStyle name="Output 2 3 2 3 3" xfId="5733" xr:uid="{00000000-0005-0000-0000-0000E9120000}"/>
    <cellStyle name="Output 2 3 2 4" xfId="1477" xr:uid="{00000000-0005-0000-0000-0000EA120000}"/>
    <cellStyle name="Output 2 3 2 4 2" xfId="3783" xr:uid="{00000000-0005-0000-0000-0000EB120000}"/>
    <cellStyle name="Output 2 3 2 4 3" xfId="5985" xr:uid="{00000000-0005-0000-0000-0000EC120000}"/>
    <cellStyle name="Output 2 3 2 5" xfId="1725" xr:uid="{00000000-0005-0000-0000-0000ED120000}"/>
    <cellStyle name="Output 2 3 2 5 2" xfId="4031" xr:uid="{00000000-0005-0000-0000-0000EE120000}"/>
    <cellStyle name="Output 2 3 2 5 3" xfId="6233" xr:uid="{00000000-0005-0000-0000-0000EF120000}"/>
    <cellStyle name="Output 2 3 2 6" xfId="1966" xr:uid="{00000000-0005-0000-0000-0000F0120000}"/>
    <cellStyle name="Output 2 3 2 6 2" xfId="4272" xr:uid="{00000000-0005-0000-0000-0000F1120000}"/>
    <cellStyle name="Output 2 3 2 6 3" xfId="6474" xr:uid="{00000000-0005-0000-0000-0000F2120000}"/>
    <cellStyle name="Output 2 3 2 7" xfId="2195" xr:uid="{00000000-0005-0000-0000-0000F3120000}"/>
    <cellStyle name="Output 2 3 2 7 2" xfId="4501" xr:uid="{00000000-0005-0000-0000-0000F4120000}"/>
    <cellStyle name="Output 2 3 2 7 3" xfId="6703" xr:uid="{00000000-0005-0000-0000-0000F5120000}"/>
    <cellStyle name="Output 2 3 2 8" xfId="2420" xr:uid="{00000000-0005-0000-0000-0000F6120000}"/>
    <cellStyle name="Output 2 3 2 8 2" xfId="4726" xr:uid="{00000000-0005-0000-0000-0000F7120000}"/>
    <cellStyle name="Output 2 3 2 8 3" xfId="6928" xr:uid="{00000000-0005-0000-0000-0000F8120000}"/>
    <cellStyle name="Output 2 3 2 9" xfId="2757" xr:uid="{00000000-0005-0000-0000-0000F9120000}"/>
    <cellStyle name="Output 2 3 3" xfId="477" xr:uid="{00000000-0005-0000-0000-0000FA120000}"/>
    <cellStyle name="Output 2 3 3 10" xfId="5035" xr:uid="{00000000-0005-0000-0000-0000FB120000}"/>
    <cellStyle name="Output 2 3 3 2" xfId="1001" xr:uid="{00000000-0005-0000-0000-0000FC120000}"/>
    <cellStyle name="Output 2 3 3 2 2" xfId="3309" xr:uid="{00000000-0005-0000-0000-0000FD120000}"/>
    <cellStyle name="Output 2 3 3 2 3" xfId="5511" xr:uid="{00000000-0005-0000-0000-0000FE120000}"/>
    <cellStyle name="Output 2 3 3 3" xfId="1294" xr:uid="{00000000-0005-0000-0000-0000FF120000}"/>
    <cellStyle name="Output 2 3 3 3 2" xfId="3600" xr:uid="{00000000-0005-0000-0000-000000130000}"/>
    <cellStyle name="Output 2 3 3 3 3" xfId="5802" xr:uid="{00000000-0005-0000-0000-000001130000}"/>
    <cellStyle name="Output 2 3 3 4" xfId="1546" xr:uid="{00000000-0005-0000-0000-000002130000}"/>
    <cellStyle name="Output 2 3 3 4 2" xfId="3852" xr:uid="{00000000-0005-0000-0000-000003130000}"/>
    <cellStyle name="Output 2 3 3 4 3" xfId="6054" xr:uid="{00000000-0005-0000-0000-000004130000}"/>
    <cellStyle name="Output 2 3 3 5" xfId="1794" xr:uid="{00000000-0005-0000-0000-000005130000}"/>
    <cellStyle name="Output 2 3 3 5 2" xfId="4100" xr:uid="{00000000-0005-0000-0000-000006130000}"/>
    <cellStyle name="Output 2 3 3 5 3" xfId="6302" xr:uid="{00000000-0005-0000-0000-000007130000}"/>
    <cellStyle name="Output 2 3 3 6" xfId="2035" xr:uid="{00000000-0005-0000-0000-000008130000}"/>
    <cellStyle name="Output 2 3 3 6 2" xfId="4341" xr:uid="{00000000-0005-0000-0000-000009130000}"/>
    <cellStyle name="Output 2 3 3 6 3" xfId="6543" xr:uid="{00000000-0005-0000-0000-00000A130000}"/>
    <cellStyle name="Output 2 3 3 7" xfId="2264" xr:uid="{00000000-0005-0000-0000-00000B130000}"/>
    <cellStyle name="Output 2 3 3 7 2" xfId="4570" xr:uid="{00000000-0005-0000-0000-00000C130000}"/>
    <cellStyle name="Output 2 3 3 7 3" xfId="6772" xr:uid="{00000000-0005-0000-0000-00000D130000}"/>
    <cellStyle name="Output 2 3 3 8" xfId="2489" xr:uid="{00000000-0005-0000-0000-00000E130000}"/>
    <cellStyle name="Output 2 3 3 8 2" xfId="4795" xr:uid="{00000000-0005-0000-0000-00000F130000}"/>
    <cellStyle name="Output 2 3 3 8 3" xfId="6997" xr:uid="{00000000-0005-0000-0000-000010130000}"/>
    <cellStyle name="Output 2 3 3 9" xfId="2826" xr:uid="{00000000-0005-0000-0000-000011130000}"/>
    <cellStyle name="Output 2 3 4" xfId="541" xr:uid="{00000000-0005-0000-0000-000012130000}"/>
    <cellStyle name="Output 2 3 4 10" xfId="5099" xr:uid="{00000000-0005-0000-0000-000013130000}"/>
    <cellStyle name="Output 2 3 4 2" xfId="1065" xr:uid="{00000000-0005-0000-0000-000014130000}"/>
    <cellStyle name="Output 2 3 4 2 2" xfId="3373" xr:uid="{00000000-0005-0000-0000-000015130000}"/>
    <cellStyle name="Output 2 3 4 2 3" xfId="5575" xr:uid="{00000000-0005-0000-0000-000016130000}"/>
    <cellStyle name="Output 2 3 4 3" xfId="1358" xr:uid="{00000000-0005-0000-0000-000017130000}"/>
    <cellStyle name="Output 2 3 4 3 2" xfId="3664" xr:uid="{00000000-0005-0000-0000-000018130000}"/>
    <cellStyle name="Output 2 3 4 3 3" xfId="5866" xr:uid="{00000000-0005-0000-0000-000019130000}"/>
    <cellStyle name="Output 2 3 4 4" xfId="1610" xr:uid="{00000000-0005-0000-0000-00001A130000}"/>
    <cellStyle name="Output 2 3 4 4 2" xfId="3916" xr:uid="{00000000-0005-0000-0000-00001B130000}"/>
    <cellStyle name="Output 2 3 4 4 3" xfId="6118" xr:uid="{00000000-0005-0000-0000-00001C130000}"/>
    <cellStyle name="Output 2 3 4 5" xfId="1858" xr:uid="{00000000-0005-0000-0000-00001D130000}"/>
    <cellStyle name="Output 2 3 4 5 2" xfId="4164" xr:uid="{00000000-0005-0000-0000-00001E130000}"/>
    <cellStyle name="Output 2 3 4 5 3" xfId="6366" xr:uid="{00000000-0005-0000-0000-00001F130000}"/>
    <cellStyle name="Output 2 3 4 6" xfId="2099" xr:uid="{00000000-0005-0000-0000-000020130000}"/>
    <cellStyle name="Output 2 3 4 6 2" xfId="4405" xr:uid="{00000000-0005-0000-0000-000021130000}"/>
    <cellStyle name="Output 2 3 4 6 3" xfId="6607" xr:uid="{00000000-0005-0000-0000-000022130000}"/>
    <cellStyle name="Output 2 3 4 7" xfId="2328" xr:uid="{00000000-0005-0000-0000-000023130000}"/>
    <cellStyle name="Output 2 3 4 7 2" xfId="4634" xr:uid="{00000000-0005-0000-0000-000024130000}"/>
    <cellStyle name="Output 2 3 4 7 3" xfId="6836" xr:uid="{00000000-0005-0000-0000-000025130000}"/>
    <cellStyle name="Output 2 3 4 8" xfId="2553" xr:uid="{00000000-0005-0000-0000-000026130000}"/>
    <cellStyle name="Output 2 3 4 8 2" xfId="4859" xr:uid="{00000000-0005-0000-0000-000027130000}"/>
    <cellStyle name="Output 2 3 4 8 3" xfId="7061" xr:uid="{00000000-0005-0000-0000-000028130000}"/>
    <cellStyle name="Output 2 3 4 9" xfId="2890" xr:uid="{00000000-0005-0000-0000-000029130000}"/>
    <cellStyle name="Output 2 3 5" xfId="846" xr:uid="{00000000-0005-0000-0000-00002A130000}"/>
    <cellStyle name="Output 2 3 5 2" xfId="3158" xr:uid="{00000000-0005-0000-0000-00002B130000}"/>
    <cellStyle name="Output 2 3 5 3" xfId="5360" xr:uid="{00000000-0005-0000-0000-00002C130000}"/>
    <cellStyle name="Output 2 3 6" xfId="679" xr:uid="{00000000-0005-0000-0000-00002D130000}"/>
    <cellStyle name="Output 2 3 6 2" xfId="2993" xr:uid="{00000000-0005-0000-0000-00002E130000}"/>
    <cellStyle name="Output 2 3 6 3" xfId="5195" xr:uid="{00000000-0005-0000-0000-00002F130000}"/>
    <cellStyle name="Output 2 3 7" xfId="1418" xr:uid="{00000000-0005-0000-0000-000030130000}"/>
    <cellStyle name="Output 2 3 7 2" xfId="3724" xr:uid="{00000000-0005-0000-0000-000031130000}"/>
    <cellStyle name="Output 2 3 7 3" xfId="5926" xr:uid="{00000000-0005-0000-0000-000032130000}"/>
    <cellStyle name="Output 2 3 8" xfId="645" xr:uid="{00000000-0005-0000-0000-000033130000}"/>
    <cellStyle name="Output 2 3 8 2" xfId="2959" xr:uid="{00000000-0005-0000-0000-000034130000}"/>
    <cellStyle name="Output 2 3 8 3" xfId="5161" xr:uid="{00000000-0005-0000-0000-000035130000}"/>
    <cellStyle name="Output 2 3 9" xfId="1118" xr:uid="{00000000-0005-0000-0000-000036130000}"/>
    <cellStyle name="Output 2 3 9 2" xfId="3426" xr:uid="{00000000-0005-0000-0000-000037130000}"/>
    <cellStyle name="Output 2 3 9 3" xfId="5628" xr:uid="{00000000-0005-0000-0000-000038130000}"/>
    <cellStyle name="Output 2 4" xfId="670" xr:uid="{00000000-0005-0000-0000-000039130000}"/>
    <cellStyle name="Output 2 4 2" xfId="2984" xr:uid="{00000000-0005-0000-0000-00003A130000}"/>
    <cellStyle name="Output 2 4 3" xfId="5186" xr:uid="{00000000-0005-0000-0000-00003B130000}"/>
    <cellStyle name="Output 3" xfId="257" xr:uid="{00000000-0005-0000-0000-00003C130000}"/>
    <cellStyle name="Output 3 2" xfId="358" xr:uid="{00000000-0005-0000-0000-00003D130000}"/>
    <cellStyle name="Output 3 2 10" xfId="2152" xr:uid="{00000000-0005-0000-0000-00003E130000}"/>
    <cellStyle name="Output 3 2 10 2" xfId="4458" xr:uid="{00000000-0005-0000-0000-00003F130000}"/>
    <cellStyle name="Output 3 2 10 3" xfId="6660" xr:uid="{00000000-0005-0000-0000-000040130000}"/>
    <cellStyle name="Output 3 2 11" xfId="2378" xr:uid="{00000000-0005-0000-0000-000041130000}"/>
    <cellStyle name="Output 3 2 11 2" xfId="4684" xr:uid="{00000000-0005-0000-0000-000042130000}"/>
    <cellStyle name="Output 3 2 11 3" xfId="6886" xr:uid="{00000000-0005-0000-0000-000043130000}"/>
    <cellStyle name="Output 3 2 12" xfId="2709" xr:uid="{00000000-0005-0000-0000-000044130000}"/>
    <cellStyle name="Output 3 2 13" xfId="4933" xr:uid="{00000000-0005-0000-0000-000045130000}"/>
    <cellStyle name="Output 3 2 2" xfId="449" xr:uid="{00000000-0005-0000-0000-000046130000}"/>
    <cellStyle name="Output 3 2 2 10" xfId="5007" xr:uid="{00000000-0005-0000-0000-000047130000}"/>
    <cellStyle name="Output 3 2 2 2" xfId="973" xr:uid="{00000000-0005-0000-0000-000048130000}"/>
    <cellStyle name="Output 3 2 2 2 2" xfId="3281" xr:uid="{00000000-0005-0000-0000-000049130000}"/>
    <cellStyle name="Output 3 2 2 2 3" xfId="5483" xr:uid="{00000000-0005-0000-0000-00004A130000}"/>
    <cellStyle name="Output 3 2 2 3" xfId="1266" xr:uid="{00000000-0005-0000-0000-00004B130000}"/>
    <cellStyle name="Output 3 2 2 3 2" xfId="3572" xr:uid="{00000000-0005-0000-0000-00004C130000}"/>
    <cellStyle name="Output 3 2 2 3 3" xfId="5774" xr:uid="{00000000-0005-0000-0000-00004D130000}"/>
    <cellStyle name="Output 3 2 2 4" xfId="1518" xr:uid="{00000000-0005-0000-0000-00004E130000}"/>
    <cellStyle name="Output 3 2 2 4 2" xfId="3824" xr:uid="{00000000-0005-0000-0000-00004F130000}"/>
    <cellStyle name="Output 3 2 2 4 3" xfId="6026" xr:uid="{00000000-0005-0000-0000-000050130000}"/>
    <cellStyle name="Output 3 2 2 5" xfId="1766" xr:uid="{00000000-0005-0000-0000-000051130000}"/>
    <cellStyle name="Output 3 2 2 5 2" xfId="4072" xr:uid="{00000000-0005-0000-0000-000052130000}"/>
    <cellStyle name="Output 3 2 2 5 3" xfId="6274" xr:uid="{00000000-0005-0000-0000-000053130000}"/>
    <cellStyle name="Output 3 2 2 6" xfId="2007" xr:uid="{00000000-0005-0000-0000-000054130000}"/>
    <cellStyle name="Output 3 2 2 6 2" xfId="4313" xr:uid="{00000000-0005-0000-0000-000055130000}"/>
    <cellStyle name="Output 3 2 2 6 3" xfId="6515" xr:uid="{00000000-0005-0000-0000-000056130000}"/>
    <cellStyle name="Output 3 2 2 7" xfId="2236" xr:uid="{00000000-0005-0000-0000-000057130000}"/>
    <cellStyle name="Output 3 2 2 7 2" xfId="4542" xr:uid="{00000000-0005-0000-0000-000058130000}"/>
    <cellStyle name="Output 3 2 2 7 3" xfId="6744" xr:uid="{00000000-0005-0000-0000-000059130000}"/>
    <cellStyle name="Output 3 2 2 8" xfId="2461" xr:uid="{00000000-0005-0000-0000-00005A130000}"/>
    <cellStyle name="Output 3 2 2 8 2" xfId="4767" xr:uid="{00000000-0005-0000-0000-00005B130000}"/>
    <cellStyle name="Output 3 2 2 8 3" xfId="6969" xr:uid="{00000000-0005-0000-0000-00005C130000}"/>
    <cellStyle name="Output 3 2 2 9" xfId="2798" xr:uid="{00000000-0005-0000-0000-00005D130000}"/>
    <cellStyle name="Output 3 2 3" xfId="518" xr:uid="{00000000-0005-0000-0000-00005E130000}"/>
    <cellStyle name="Output 3 2 3 10" xfId="5076" xr:uid="{00000000-0005-0000-0000-00005F130000}"/>
    <cellStyle name="Output 3 2 3 2" xfId="1042" xr:uid="{00000000-0005-0000-0000-000060130000}"/>
    <cellStyle name="Output 3 2 3 2 2" xfId="3350" xr:uid="{00000000-0005-0000-0000-000061130000}"/>
    <cellStyle name="Output 3 2 3 2 3" xfId="5552" xr:uid="{00000000-0005-0000-0000-000062130000}"/>
    <cellStyle name="Output 3 2 3 3" xfId="1335" xr:uid="{00000000-0005-0000-0000-000063130000}"/>
    <cellStyle name="Output 3 2 3 3 2" xfId="3641" xr:uid="{00000000-0005-0000-0000-000064130000}"/>
    <cellStyle name="Output 3 2 3 3 3" xfId="5843" xr:uid="{00000000-0005-0000-0000-000065130000}"/>
    <cellStyle name="Output 3 2 3 4" xfId="1587" xr:uid="{00000000-0005-0000-0000-000066130000}"/>
    <cellStyle name="Output 3 2 3 4 2" xfId="3893" xr:uid="{00000000-0005-0000-0000-000067130000}"/>
    <cellStyle name="Output 3 2 3 4 3" xfId="6095" xr:uid="{00000000-0005-0000-0000-000068130000}"/>
    <cellStyle name="Output 3 2 3 5" xfId="1835" xr:uid="{00000000-0005-0000-0000-000069130000}"/>
    <cellStyle name="Output 3 2 3 5 2" xfId="4141" xr:uid="{00000000-0005-0000-0000-00006A130000}"/>
    <cellStyle name="Output 3 2 3 5 3" xfId="6343" xr:uid="{00000000-0005-0000-0000-00006B130000}"/>
    <cellStyle name="Output 3 2 3 6" xfId="2076" xr:uid="{00000000-0005-0000-0000-00006C130000}"/>
    <cellStyle name="Output 3 2 3 6 2" xfId="4382" xr:uid="{00000000-0005-0000-0000-00006D130000}"/>
    <cellStyle name="Output 3 2 3 6 3" xfId="6584" xr:uid="{00000000-0005-0000-0000-00006E130000}"/>
    <cellStyle name="Output 3 2 3 7" xfId="2305" xr:uid="{00000000-0005-0000-0000-00006F130000}"/>
    <cellStyle name="Output 3 2 3 7 2" xfId="4611" xr:uid="{00000000-0005-0000-0000-000070130000}"/>
    <cellStyle name="Output 3 2 3 7 3" xfId="6813" xr:uid="{00000000-0005-0000-0000-000071130000}"/>
    <cellStyle name="Output 3 2 3 8" xfId="2530" xr:uid="{00000000-0005-0000-0000-000072130000}"/>
    <cellStyle name="Output 3 2 3 8 2" xfId="4836" xr:uid="{00000000-0005-0000-0000-000073130000}"/>
    <cellStyle name="Output 3 2 3 8 3" xfId="7038" xr:uid="{00000000-0005-0000-0000-000074130000}"/>
    <cellStyle name="Output 3 2 3 9" xfId="2867" xr:uid="{00000000-0005-0000-0000-000075130000}"/>
    <cellStyle name="Output 3 2 4" xfId="582" xr:uid="{00000000-0005-0000-0000-000076130000}"/>
    <cellStyle name="Output 3 2 4 10" xfId="5140" xr:uid="{00000000-0005-0000-0000-000077130000}"/>
    <cellStyle name="Output 3 2 4 2" xfId="1106" xr:uid="{00000000-0005-0000-0000-000078130000}"/>
    <cellStyle name="Output 3 2 4 2 2" xfId="3414" xr:uid="{00000000-0005-0000-0000-000079130000}"/>
    <cellStyle name="Output 3 2 4 2 3" xfId="5616" xr:uid="{00000000-0005-0000-0000-00007A130000}"/>
    <cellStyle name="Output 3 2 4 3" xfId="1399" xr:uid="{00000000-0005-0000-0000-00007B130000}"/>
    <cellStyle name="Output 3 2 4 3 2" xfId="3705" xr:uid="{00000000-0005-0000-0000-00007C130000}"/>
    <cellStyle name="Output 3 2 4 3 3" xfId="5907" xr:uid="{00000000-0005-0000-0000-00007D130000}"/>
    <cellStyle name="Output 3 2 4 4" xfId="1651" xr:uid="{00000000-0005-0000-0000-00007E130000}"/>
    <cellStyle name="Output 3 2 4 4 2" xfId="3957" xr:uid="{00000000-0005-0000-0000-00007F130000}"/>
    <cellStyle name="Output 3 2 4 4 3" xfId="6159" xr:uid="{00000000-0005-0000-0000-000080130000}"/>
    <cellStyle name="Output 3 2 4 5" xfId="1899" xr:uid="{00000000-0005-0000-0000-000081130000}"/>
    <cellStyle name="Output 3 2 4 5 2" xfId="4205" xr:uid="{00000000-0005-0000-0000-000082130000}"/>
    <cellStyle name="Output 3 2 4 5 3" xfId="6407" xr:uid="{00000000-0005-0000-0000-000083130000}"/>
    <cellStyle name="Output 3 2 4 6" xfId="2140" xr:uid="{00000000-0005-0000-0000-000084130000}"/>
    <cellStyle name="Output 3 2 4 6 2" xfId="4446" xr:uid="{00000000-0005-0000-0000-000085130000}"/>
    <cellStyle name="Output 3 2 4 6 3" xfId="6648" xr:uid="{00000000-0005-0000-0000-000086130000}"/>
    <cellStyle name="Output 3 2 4 7" xfId="2369" xr:uid="{00000000-0005-0000-0000-000087130000}"/>
    <cellStyle name="Output 3 2 4 7 2" xfId="4675" xr:uid="{00000000-0005-0000-0000-000088130000}"/>
    <cellStyle name="Output 3 2 4 7 3" xfId="6877" xr:uid="{00000000-0005-0000-0000-000089130000}"/>
    <cellStyle name="Output 3 2 4 8" xfId="2594" xr:uid="{00000000-0005-0000-0000-00008A130000}"/>
    <cellStyle name="Output 3 2 4 8 2" xfId="4900" xr:uid="{00000000-0005-0000-0000-00008B130000}"/>
    <cellStyle name="Output 3 2 4 8 3" xfId="7102" xr:uid="{00000000-0005-0000-0000-00008C130000}"/>
    <cellStyle name="Output 3 2 4 9" xfId="2931" xr:uid="{00000000-0005-0000-0000-00008D130000}"/>
    <cellStyle name="Output 3 2 5" xfId="889" xr:uid="{00000000-0005-0000-0000-00008E130000}"/>
    <cellStyle name="Output 3 2 5 2" xfId="3199" xr:uid="{00000000-0005-0000-0000-00008F130000}"/>
    <cellStyle name="Output 3 2 5 3" xfId="5401" xr:uid="{00000000-0005-0000-0000-000090130000}"/>
    <cellStyle name="Output 3 2 6" xfId="1183" xr:uid="{00000000-0005-0000-0000-000091130000}"/>
    <cellStyle name="Output 3 2 6 2" xfId="3489" xr:uid="{00000000-0005-0000-0000-000092130000}"/>
    <cellStyle name="Output 3 2 6 3" xfId="5691" xr:uid="{00000000-0005-0000-0000-000093130000}"/>
    <cellStyle name="Output 3 2 7" xfId="1434" xr:uid="{00000000-0005-0000-0000-000094130000}"/>
    <cellStyle name="Output 3 2 7 2" xfId="3740" xr:uid="{00000000-0005-0000-0000-000095130000}"/>
    <cellStyle name="Output 3 2 7 3" xfId="5942" xr:uid="{00000000-0005-0000-0000-000096130000}"/>
    <cellStyle name="Output 3 2 8" xfId="1668" xr:uid="{00000000-0005-0000-0000-000097130000}"/>
    <cellStyle name="Output 3 2 8 2" xfId="3974" xr:uid="{00000000-0005-0000-0000-000098130000}"/>
    <cellStyle name="Output 3 2 8 3" xfId="6176" xr:uid="{00000000-0005-0000-0000-000099130000}"/>
    <cellStyle name="Output 3 2 9" xfId="1912" xr:uid="{00000000-0005-0000-0000-00009A130000}"/>
    <cellStyle name="Output 3 2 9 2" xfId="4218" xr:uid="{00000000-0005-0000-0000-00009B130000}"/>
    <cellStyle name="Output 3 2 9 3" xfId="6420" xr:uid="{00000000-0005-0000-0000-00009C130000}"/>
    <cellStyle name="Output 3 3" xfId="315" xr:uid="{00000000-0005-0000-0000-00009D130000}"/>
    <cellStyle name="Output 3 3 10" xfId="725" xr:uid="{00000000-0005-0000-0000-00009E130000}"/>
    <cellStyle name="Output 3 3 10 2" xfId="3039" xr:uid="{00000000-0005-0000-0000-00009F130000}"/>
    <cellStyle name="Output 3 3 10 3" xfId="5241" xr:uid="{00000000-0005-0000-0000-0000A0130000}"/>
    <cellStyle name="Output 3 3 11" xfId="1663" xr:uid="{00000000-0005-0000-0000-0000A1130000}"/>
    <cellStyle name="Output 3 3 11 2" xfId="3969" xr:uid="{00000000-0005-0000-0000-0000A2130000}"/>
    <cellStyle name="Output 3 3 11 3" xfId="6171" xr:uid="{00000000-0005-0000-0000-0000A3130000}"/>
    <cellStyle name="Output 3 3 12" xfId="2669" xr:uid="{00000000-0005-0000-0000-0000A4130000}"/>
    <cellStyle name="Output 3 3 13" xfId="2631" xr:uid="{00000000-0005-0000-0000-0000A5130000}"/>
    <cellStyle name="Output 3 3 2" xfId="409" xr:uid="{00000000-0005-0000-0000-0000A6130000}"/>
    <cellStyle name="Output 3 3 2 10" xfId="4967" xr:uid="{00000000-0005-0000-0000-0000A7130000}"/>
    <cellStyle name="Output 3 3 2 2" xfId="933" xr:uid="{00000000-0005-0000-0000-0000A8130000}"/>
    <cellStyle name="Output 3 3 2 2 2" xfId="3241" xr:uid="{00000000-0005-0000-0000-0000A9130000}"/>
    <cellStyle name="Output 3 3 2 2 3" xfId="5443" xr:uid="{00000000-0005-0000-0000-0000AA130000}"/>
    <cellStyle name="Output 3 3 2 3" xfId="1226" xr:uid="{00000000-0005-0000-0000-0000AB130000}"/>
    <cellStyle name="Output 3 3 2 3 2" xfId="3532" xr:uid="{00000000-0005-0000-0000-0000AC130000}"/>
    <cellStyle name="Output 3 3 2 3 3" xfId="5734" xr:uid="{00000000-0005-0000-0000-0000AD130000}"/>
    <cellStyle name="Output 3 3 2 4" xfId="1478" xr:uid="{00000000-0005-0000-0000-0000AE130000}"/>
    <cellStyle name="Output 3 3 2 4 2" xfId="3784" xr:uid="{00000000-0005-0000-0000-0000AF130000}"/>
    <cellStyle name="Output 3 3 2 4 3" xfId="5986" xr:uid="{00000000-0005-0000-0000-0000B0130000}"/>
    <cellStyle name="Output 3 3 2 5" xfId="1726" xr:uid="{00000000-0005-0000-0000-0000B1130000}"/>
    <cellStyle name="Output 3 3 2 5 2" xfId="4032" xr:uid="{00000000-0005-0000-0000-0000B2130000}"/>
    <cellStyle name="Output 3 3 2 5 3" xfId="6234" xr:uid="{00000000-0005-0000-0000-0000B3130000}"/>
    <cellStyle name="Output 3 3 2 6" xfId="1967" xr:uid="{00000000-0005-0000-0000-0000B4130000}"/>
    <cellStyle name="Output 3 3 2 6 2" xfId="4273" xr:uid="{00000000-0005-0000-0000-0000B5130000}"/>
    <cellStyle name="Output 3 3 2 6 3" xfId="6475" xr:uid="{00000000-0005-0000-0000-0000B6130000}"/>
    <cellStyle name="Output 3 3 2 7" xfId="2196" xr:uid="{00000000-0005-0000-0000-0000B7130000}"/>
    <cellStyle name="Output 3 3 2 7 2" xfId="4502" xr:uid="{00000000-0005-0000-0000-0000B8130000}"/>
    <cellStyle name="Output 3 3 2 7 3" xfId="6704" xr:uid="{00000000-0005-0000-0000-0000B9130000}"/>
    <cellStyle name="Output 3 3 2 8" xfId="2421" xr:uid="{00000000-0005-0000-0000-0000BA130000}"/>
    <cellStyle name="Output 3 3 2 8 2" xfId="4727" xr:uid="{00000000-0005-0000-0000-0000BB130000}"/>
    <cellStyle name="Output 3 3 2 8 3" xfId="6929" xr:uid="{00000000-0005-0000-0000-0000BC130000}"/>
    <cellStyle name="Output 3 3 2 9" xfId="2758" xr:uid="{00000000-0005-0000-0000-0000BD130000}"/>
    <cellStyle name="Output 3 3 3" xfId="478" xr:uid="{00000000-0005-0000-0000-0000BE130000}"/>
    <cellStyle name="Output 3 3 3 10" xfId="5036" xr:uid="{00000000-0005-0000-0000-0000BF130000}"/>
    <cellStyle name="Output 3 3 3 2" xfId="1002" xr:uid="{00000000-0005-0000-0000-0000C0130000}"/>
    <cellStyle name="Output 3 3 3 2 2" xfId="3310" xr:uid="{00000000-0005-0000-0000-0000C1130000}"/>
    <cellStyle name="Output 3 3 3 2 3" xfId="5512" xr:uid="{00000000-0005-0000-0000-0000C2130000}"/>
    <cellStyle name="Output 3 3 3 3" xfId="1295" xr:uid="{00000000-0005-0000-0000-0000C3130000}"/>
    <cellStyle name="Output 3 3 3 3 2" xfId="3601" xr:uid="{00000000-0005-0000-0000-0000C4130000}"/>
    <cellStyle name="Output 3 3 3 3 3" xfId="5803" xr:uid="{00000000-0005-0000-0000-0000C5130000}"/>
    <cellStyle name="Output 3 3 3 4" xfId="1547" xr:uid="{00000000-0005-0000-0000-0000C6130000}"/>
    <cellStyle name="Output 3 3 3 4 2" xfId="3853" xr:uid="{00000000-0005-0000-0000-0000C7130000}"/>
    <cellStyle name="Output 3 3 3 4 3" xfId="6055" xr:uid="{00000000-0005-0000-0000-0000C8130000}"/>
    <cellStyle name="Output 3 3 3 5" xfId="1795" xr:uid="{00000000-0005-0000-0000-0000C9130000}"/>
    <cellStyle name="Output 3 3 3 5 2" xfId="4101" xr:uid="{00000000-0005-0000-0000-0000CA130000}"/>
    <cellStyle name="Output 3 3 3 5 3" xfId="6303" xr:uid="{00000000-0005-0000-0000-0000CB130000}"/>
    <cellStyle name="Output 3 3 3 6" xfId="2036" xr:uid="{00000000-0005-0000-0000-0000CC130000}"/>
    <cellStyle name="Output 3 3 3 6 2" xfId="4342" xr:uid="{00000000-0005-0000-0000-0000CD130000}"/>
    <cellStyle name="Output 3 3 3 6 3" xfId="6544" xr:uid="{00000000-0005-0000-0000-0000CE130000}"/>
    <cellStyle name="Output 3 3 3 7" xfId="2265" xr:uid="{00000000-0005-0000-0000-0000CF130000}"/>
    <cellStyle name="Output 3 3 3 7 2" xfId="4571" xr:uid="{00000000-0005-0000-0000-0000D0130000}"/>
    <cellStyle name="Output 3 3 3 7 3" xfId="6773" xr:uid="{00000000-0005-0000-0000-0000D1130000}"/>
    <cellStyle name="Output 3 3 3 8" xfId="2490" xr:uid="{00000000-0005-0000-0000-0000D2130000}"/>
    <cellStyle name="Output 3 3 3 8 2" xfId="4796" xr:uid="{00000000-0005-0000-0000-0000D3130000}"/>
    <cellStyle name="Output 3 3 3 8 3" xfId="6998" xr:uid="{00000000-0005-0000-0000-0000D4130000}"/>
    <cellStyle name="Output 3 3 3 9" xfId="2827" xr:uid="{00000000-0005-0000-0000-0000D5130000}"/>
    <cellStyle name="Output 3 3 4" xfId="542" xr:uid="{00000000-0005-0000-0000-0000D6130000}"/>
    <cellStyle name="Output 3 3 4 10" xfId="5100" xr:uid="{00000000-0005-0000-0000-0000D7130000}"/>
    <cellStyle name="Output 3 3 4 2" xfId="1066" xr:uid="{00000000-0005-0000-0000-0000D8130000}"/>
    <cellStyle name="Output 3 3 4 2 2" xfId="3374" xr:uid="{00000000-0005-0000-0000-0000D9130000}"/>
    <cellStyle name="Output 3 3 4 2 3" xfId="5576" xr:uid="{00000000-0005-0000-0000-0000DA130000}"/>
    <cellStyle name="Output 3 3 4 3" xfId="1359" xr:uid="{00000000-0005-0000-0000-0000DB130000}"/>
    <cellStyle name="Output 3 3 4 3 2" xfId="3665" xr:uid="{00000000-0005-0000-0000-0000DC130000}"/>
    <cellStyle name="Output 3 3 4 3 3" xfId="5867" xr:uid="{00000000-0005-0000-0000-0000DD130000}"/>
    <cellStyle name="Output 3 3 4 4" xfId="1611" xr:uid="{00000000-0005-0000-0000-0000DE130000}"/>
    <cellStyle name="Output 3 3 4 4 2" xfId="3917" xr:uid="{00000000-0005-0000-0000-0000DF130000}"/>
    <cellStyle name="Output 3 3 4 4 3" xfId="6119" xr:uid="{00000000-0005-0000-0000-0000E0130000}"/>
    <cellStyle name="Output 3 3 4 5" xfId="1859" xr:uid="{00000000-0005-0000-0000-0000E1130000}"/>
    <cellStyle name="Output 3 3 4 5 2" xfId="4165" xr:uid="{00000000-0005-0000-0000-0000E2130000}"/>
    <cellStyle name="Output 3 3 4 5 3" xfId="6367" xr:uid="{00000000-0005-0000-0000-0000E3130000}"/>
    <cellStyle name="Output 3 3 4 6" xfId="2100" xr:uid="{00000000-0005-0000-0000-0000E4130000}"/>
    <cellStyle name="Output 3 3 4 6 2" xfId="4406" xr:uid="{00000000-0005-0000-0000-0000E5130000}"/>
    <cellStyle name="Output 3 3 4 6 3" xfId="6608" xr:uid="{00000000-0005-0000-0000-0000E6130000}"/>
    <cellStyle name="Output 3 3 4 7" xfId="2329" xr:uid="{00000000-0005-0000-0000-0000E7130000}"/>
    <cellStyle name="Output 3 3 4 7 2" xfId="4635" xr:uid="{00000000-0005-0000-0000-0000E8130000}"/>
    <cellStyle name="Output 3 3 4 7 3" xfId="6837" xr:uid="{00000000-0005-0000-0000-0000E9130000}"/>
    <cellStyle name="Output 3 3 4 8" xfId="2554" xr:uid="{00000000-0005-0000-0000-0000EA130000}"/>
    <cellStyle name="Output 3 3 4 8 2" xfId="4860" xr:uid="{00000000-0005-0000-0000-0000EB130000}"/>
    <cellStyle name="Output 3 3 4 8 3" xfId="7062" xr:uid="{00000000-0005-0000-0000-0000EC130000}"/>
    <cellStyle name="Output 3 3 4 9" xfId="2891" xr:uid="{00000000-0005-0000-0000-0000ED130000}"/>
    <cellStyle name="Output 3 3 5" xfId="847" xr:uid="{00000000-0005-0000-0000-0000EE130000}"/>
    <cellStyle name="Output 3 3 5 2" xfId="3159" xr:uid="{00000000-0005-0000-0000-0000EF130000}"/>
    <cellStyle name="Output 3 3 5 3" xfId="5361" xr:uid="{00000000-0005-0000-0000-0000F0130000}"/>
    <cellStyle name="Output 3 3 6" xfId="678" xr:uid="{00000000-0005-0000-0000-0000F1130000}"/>
    <cellStyle name="Output 3 3 6 2" xfId="2992" xr:uid="{00000000-0005-0000-0000-0000F2130000}"/>
    <cellStyle name="Output 3 3 6 3" xfId="5194" xr:uid="{00000000-0005-0000-0000-0000F3130000}"/>
    <cellStyle name="Output 3 3 7" xfId="655" xr:uid="{00000000-0005-0000-0000-0000F4130000}"/>
    <cellStyle name="Output 3 3 7 2" xfId="2969" xr:uid="{00000000-0005-0000-0000-0000F5130000}"/>
    <cellStyle name="Output 3 3 7 3" xfId="5171" xr:uid="{00000000-0005-0000-0000-0000F6130000}"/>
    <cellStyle name="Output 3 3 8" xfId="661" xr:uid="{00000000-0005-0000-0000-0000F7130000}"/>
    <cellStyle name="Output 3 3 8 2" xfId="2975" xr:uid="{00000000-0005-0000-0000-0000F8130000}"/>
    <cellStyle name="Output 3 3 8 3" xfId="5177" xr:uid="{00000000-0005-0000-0000-0000F9130000}"/>
    <cellStyle name="Output 3 3 9" xfId="756" xr:uid="{00000000-0005-0000-0000-0000FA130000}"/>
    <cellStyle name="Output 3 3 9 2" xfId="3070" xr:uid="{00000000-0005-0000-0000-0000FB130000}"/>
    <cellStyle name="Output 3 3 9 3" xfId="5272" xr:uid="{00000000-0005-0000-0000-0000FC130000}"/>
    <cellStyle name="Output 3 4" xfId="803" xr:uid="{00000000-0005-0000-0000-0000FD130000}"/>
    <cellStyle name="Output 3 4 2" xfId="3117" xr:uid="{00000000-0005-0000-0000-0000FE130000}"/>
    <cellStyle name="Output 3 4 3" xfId="5319" xr:uid="{00000000-0005-0000-0000-0000FF130000}"/>
    <cellStyle name="Output 4" xfId="258" xr:uid="{00000000-0005-0000-0000-000000140000}"/>
    <cellStyle name="Output 4 2" xfId="359" xr:uid="{00000000-0005-0000-0000-000001140000}"/>
    <cellStyle name="Output 4 2 10" xfId="2163" xr:uid="{00000000-0005-0000-0000-000002140000}"/>
    <cellStyle name="Output 4 2 10 2" xfId="4469" xr:uid="{00000000-0005-0000-0000-000003140000}"/>
    <cellStyle name="Output 4 2 10 3" xfId="6671" xr:uid="{00000000-0005-0000-0000-000004140000}"/>
    <cellStyle name="Output 4 2 11" xfId="2388" xr:uid="{00000000-0005-0000-0000-000005140000}"/>
    <cellStyle name="Output 4 2 11 2" xfId="4694" xr:uid="{00000000-0005-0000-0000-000006140000}"/>
    <cellStyle name="Output 4 2 11 3" xfId="6896" xr:uid="{00000000-0005-0000-0000-000007140000}"/>
    <cellStyle name="Output 4 2 12" xfId="2710" xr:uid="{00000000-0005-0000-0000-000008140000}"/>
    <cellStyle name="Output 4 2 13" xfId="4934" xr:uid="{00000000-0005-0000-0000-000009140000}"/>
    <cellStyle name="Output 4 2 2" xfId="450" xr:uid="{00000000-0005-0000-0000-00000A140000}"/>
    <cellStyle name="Output 4 2 2 10" xfId="5008" xr:uid="{00000000-0005-0000-0000-00000B140000}"/>
    <cellStyle name="Output 4 2 2 2" xfId="974" xr:uid="{00000000-0005-0000-0000-00000C140000}"/>
    <cellStyle name="Output 4 2 2 2 2" xfId="3282" xr:uid="{00000000-0005-0000-0000-00000D140000}"/>
    <cellStyle name="Output 4 2 2 2 3" xfId="5484" xr:uid="{00000000-0005-0000-0000-00000E140000}"/>
    <cellStyle name="Output 4 2 2 3" xfId="1267" xr:uid="{00000000-0005-0000-0000-00000F140000}"/>
    <cellStyle name="Output 4 2 2 3 2" xfId="3573" xr:uid="{00000000-0005-0000-0000-000010140000}"/>
    <cellStyle name="Output 4 2 2 3 3" xfId="5775" xr:uid="{00000000-0005-0000-0000-000011140000}"/>
    <cellStyle name="Output 4 2 2 4" xfId="1519" xr:uid="{00000000-0005-0000-0000-000012140000}"/>
    <cellStyle name="Output 4 2 2 4 2" xfId="3825" xr:uid="{00000000-0005-0000-0000-000013140000}"/>
    <cellStyle name="Output 4 2 2 4 3" xfId="6027" xr:uid="{00000000-0005-0000-0000-000014140000}"/>
    <cellStyle name="Output 4 2 2 5" xfId="1767" xr:uid="{00000000-0005-0000-0000-000015140000}"/>
    <cellStyle name="Output 4 2 2 5 2" xfId="4073" xr:uid="{00000000-0005-0000-0000-000016140000}"/>
    <cellStyle name="Output 4 2 2 5 3" xfId="6275" xr:uid="{00000000-0005-0000-0000-000017140000}"/>
    <cellStyle name="Output 4 2 2 6" xfId="2008" xr:uid="{00000000-0005-0000-0000-000018140000}"/>
    <cellStyle name="Output 4 2 2 6 2" xfId="4314" xr:uid="{00000000-0005-0000-0000-000019140000}"/>
    <cellStyle name="Output 4 2 2 6 3" xfId="6516" xr:uid="{00000000-0005-0000-0000-00001A140000}"/>
    <cellStyle name="Output 4 2 2 7" xfId="2237" xr:uid="{00000000-0005-0000-0000-00001B140000}"/>
    <cellStyle name="Output 4 2 2 7 2" xfId="4543" xr:uid="{00000000-0005-0000-0000-00001C140000}"/>
    <cellStyle name="Output 4 2 2 7 3" xfId="6745" xr:uid="{00000000-0005-0000-0000-00001D140000}"/>
    <cellStyle name="Output 4 2 2 8" xfId="2462" xr:uid="{00000000-0005-0000-0000-00001E140000}"/>
    <cellStyle name="Output 4 2 2 8 2" xfId="4768" xr:uid="{00000000-0005-0000-0000-00001F140000}"/>
    <cellStyle name="Output 4 2 2 8 3" xfId="6970" xr:uid="{00000000-0005-0000-0000-000020140000}"/>
    <cellStyle name="Output 4 2 2 9" xfId="2799" xr:uid="{00000000-0005-0000-0000-000021140000}"/>
    <cellStyle name="Output 4 2 3" xfId="519" xr:uid="{00000000-0005-0000-0000-000022140000}"/>
    <cellStyle name="Output 4 2 3 10" xfId="5077" xr:uid="{00000000-0005-0000-0000-000023140000}"/>
    <cellStyle name="Output 4 2 3 2" xfId="1043" xr:uid="{00000000-0005-0000-0000-000024140000}"/>
    <cellStyle name="Output 4 2 3 2 2" xfId="3351" xr:uid="{00000000-0005-0000-0000-000025140000}"/>
    <cellStyle name="Output 4 2 3 2 3" xfId="5553" xr:uid="{00000000-0005-0000-0000-000026140000}"/>
    <cellStyle name="Output 4 2 3 3" xfId="1336" xr:uid="{00000000-0005-0000-0000-000027140000}"/>
    <cellStyle name="Output 4 2 3 3 2" xfId="3642" xr:uid="{00000000-0005-0000-0000-000028140000}"/>
    <cellStyle name="Output 4 2 3 3 3" xfId="5844" xr:uid="{00000000-0005-0000-0000-000029140000}"/>
    <cellStyle name="Output 4 2 3 4" xfId="1588" xr:uid="{00000000-0005-0000-0000-00002A140000}"/>
    <cellStyle name="Output 4 2 3 4 2" xfId="3894" xr:uid="{00000000-0005-0000-0000-00002B140000}"/>
    <cellStyle name="Output 4 2 3 4 3" xfId="6096" xr:uid="{00000000-0005-0000-0000-00002C140000}"/>
    <cellStyle name="Output 4 2 3 5" xfId="1836" xr:uid="{00000000-0005-0000-0000-00002D140000}"/>
    <cellStyle name="Output 4 2 3 5 2" xfId="4142" xr:uid="{00000000-0005-0000-0000-00002E140000}"/>
    <cellStyle name="Output 4 2 3 5 3" xfId="6344" xr:uid="{00000000-0005-0000-0000-00002F140000}"/>
    <cellStyle name="Output 4 2 3 6" xfId="2077" xr:uid="{00000000-0005-0000-0000-000030140000}"/>
    <cellStyle name="Output 4 2 3 6 2" xfId="4383" xr:uid="{00000000-0005-0000-0000-000031140000}"/>
    <cellStyle name="Output 4 2 3 6 3" xfId="6585" xr:uid="{00000000-0005-0000-0000-000032140000}"/>
    <cellStyle name="Output 4 2 3 7" xfId="2306" xr:uid="{00000000-0005-0000-0000-000033140000}"/>
    <cellStyle name="Output 4 2 3 7 2" xfId="4612" xr:uid="{00000000-0005-0000-0000-000034140000}"/>
    <cellStyle name="Output 4 2 3 7 3" xfId="6814" xr:uid="{00000000-0005-0000-0000-000035140000}"/>
    <cellStyle name="Output 4 2 3 8" xfId="2531" xr:uid="{00000000-0005-0000-0000-000036140000}"/>
    <cellStyle name="Output 4 2 3 8 2" xfId="4837" xr:uid="{00000000-0005-0000-0000-000037140000}"/>
    <cellStyle name="Output 4 2 3 8 3" xfId="7039" xr:uid="{00000000-0005-0000-0000-000038140000}"/>
    <cellStyle name="Output 4 2 3 9" xfId="2868" xr:uid="{00000000-0005-0000-0000-000039140000}"/>
    <cellStyle name="Output 4 2 4" xfId="583" xr:uid="{00000000-0005-0000-0000-00003A140000}"/>
    <cellStyle name="Output 4 2 4 10" xfId="5141" xr:uid="{00000000-0005-0000-0000-00003B140000}"/>
    <cellStyle name="Output 4 2 4 2" xfId="1107" xr:uid="{00000000-0005-0000-0000-00003C140000}"/>
    <cellStyle name="Output 4 2 4 2 2" xfId="3415" xr:uid="{00000000-0005-0000-0000-00003D140000}"/>
    <cellStyle name="Output 4 2 4 2 3" xfId="5617" xr:uid="{00000000-0005-0000-0000-00003E140000}"/>
    <cellStyle name="Output 4 2 4 3" xfId="1400" xr:uid="{00000000-0005-0000-0000-00003F140000}"/>
    <cellStyle name="Output 4 2 4 3 2" xfId="3706" xr:uid="{00000000-0005-0000-0000-000040140000}"/>
    <cellStyle name="Output 4 2 4 3 3" xfId="5908" xr:uid="{00000000-0005-0000-0000-000041140000}"/>
    <cellStyle name="Output 4 2 4 4" xfId="1652" xr:uid="{00000000-0005-0000-0000-000042140000}"/>
    <cellStyle name="Output 4 2 4 4 2" xfId="3958" xr:uid="{00000000-0005-0000-0000-000043140000}"/>
    <cellStyle name="Output 4 2 4 4 3" xfId="6160" xr:uid="{00000000-0005-0000-0000-000044140000}"/>
    <cellStyle name="Output 4 2 4 5" xfId="1900" xr:uid="{00000000-0005-0000-0000-000045140000}"/>
    <cellStyle name="Output 4 2 4 5 2" xfId="4206" xr:uid="{00000000-0005-0000-0000-000046140000}"/>
    <cellStyle name="Output 4 2 4 5 3" xfId="6408" xr:uid="{00000000-0005-0000-0000-000047140000}"/>
    <cellStyle name="Output 4 2 4 6" xfId="2141" xr:uid="{00000000-0005-0000-0000-000048140000}"/>
    <cellStyle name="Output 4 2 4 6 2" xfId="4447" xr:uid="{00000000-0005-0000-0000-000049140000}"/>
    <cellStyle name="Output 4 2 4 6 3" xfId="6649" xr:uid="{00000000-0005-0000-0000-00004A140000}"/>
    <cellStyle name="Output 4 2 4 7" xfId="2370" xr:uid="{00000000-0005-0000-0000-00004B140000}"/>
    <cellStyle name="Output 4 2 4 7 2" xfId="4676" xr:uid="{00000000-0005-0000-0000-00004C140000}"/>
    <cellStyle name="Output 4 2 4 7 3" xfId="6878" xr:uid="{00000000-0005-0000-0000-00004D140000}"/>
    <cellStyle name="Output 4 2 4 8" xfId="2595" xr:uid="{00000000-0005-0000-0000-00004E140000}"/>
    <cellStyle name="Output 4 2 4 8 2" xfId="4901" xr:uid="{00000000-0005-0000-0000-00004F140000}"/>
    <cellStyle name="Output 4 2 4 8 3" xfId="7103" xr:uid="{00000000-0005-0000-0000-000050140000}"/>
    <cellStyle name="Output 4 2 4 9" xfId="2932" xr:uid="{00000000-0005-0000-0000-000051140000}"/>
    <cellStyle name="Output 4 2 5" xfId="890" xr:uid="{00000000-0005-0000-0000-000052140000}"/>
    <cellStyle name="Output 4 2 5 2" xfId="3200" xr:uid="{00000000-0005-0000-0000-000053140000}"/>
    <cellStyle name="Output 4 2 5 3" xfId="5402" xr:uid="{00000000-0005-0000-0000-000054140000}"/>
    <cellStyle name="Output 4 2 6" xfId="1184" xr:uid="{00000000-0005-0000-0000-000055140000}"/>
    <cellStyle name="Output 4 2 6 2" xfId="3490" xr:uid="{00000000-0005-0000-0000-000056140000}"/>
    <cellStyle name="Output 4 2 6 3" xfId="5692" xr:uid="{00000000-0005-0000-0000-000057140000}"/>
    <cellStyle name="Output 4 2 7" xfId="1435" xr:uid="{00000000-0005-0000-0000-000058140000}"/>
    <cellStyle name="Output 4 2 7 2" xfId="3741" xr:uid="{00000000-0005-0000-0000-000059140000}"/>
    <cellStyle name="Output 4 2 7 3" xfId="5943" xr:uid="{00000000-0005-0000-0000-00005A140000}"/>
    <cellStyle name="Output 4 2 8" xfId="1684" xr:uid="{00000000-0005-0000-0000-00005B140000}"/>
    <cellStyle name="Output 4 2 8 2" xfId="3990" xr:uid="{00000000-0005-0000-0000-00005C140000}"/>
    <cellStyle name="Output 4 2 8 3" xfId="6192" xr:uid="{00000000-0005-0000-0000-00005D140000}"/>
    <cellStyle name="Output 4 2 9" xfId="1927" xr:uid="{00000000-0005-0000-0000-00005E140000}"/>
    <cellStyle name="Output 4 2 9 2" xfId="4233" xr:uid="{00000000-0005-0000-0000-00005F140000}"/>
    <cellStyle name="Output 4 2 9 3" xfId="6435" xr:uid="{00000000-0005-0000-0000-000060140000}"/>
    <cellStyle name="Output 4 3" xfId="316" xr:uid="{00000000-0005-0000-0000-000061140000}"/>
    <cellStyle name="Output 4 3 10" xfId="2153" xr:uid="{00000000-0005-0000-0000-000062140000}"/>
    <cellStyle name="Output 4 3 10 2" xfId="4459" xr:uid="{00000000-0005-0000-0000-000063140000}"/>
    <cellStyle name="Output 4 3 10 3" xfId="6661" xr:uid="{00000000-0005-0000-0000-000064140000}"/>
    <cellStyle name="Output 4 3 11" xfId="2379" xr:uid="{00000000-0005-0000-0000-000065140000}"/>
    <cellStyle name="Output 4 3 11 2" xfId="4685" xr:uid="{00000000-0005-0000-0000-000066140000}"/>
    <cellStyle name="Output 4 3 11 3" xfId="6887" xr:uid="{00000000-0005-0000-0000-000067140000}"/>
    <cellStyle name="Output 4 3 12" xfId="2670" xr:uid="{00000000-0005-0000-0000-000068140000}"/>
    <cellStyle name="Output 4 3 13" xfId="2630" xr:uid="{00000000-0005-0000-0000-000069140000}"/>
    <cellStyle name="Output 4 3 2" xfId="410" xr:uid="{00000000-0005-0000-0000-00006A140000}"/>
    <cellStyle name="Output 4 3 2 10" xfId="4968" xr:uid="{00000000-0005-0000-0000-00006B140000}"/>
    <cellStyle name="Output 4 3 2 2" xfId="934" xr:uid="{00000000-0005-0000-0000-00006C140000}"/>
    <cellStyle name="Output 4 3 2 2 2" xfId="3242" xr:uid="{00000000-0005-0000-0000-00006D140000}"/>
    <cellStyle name="Output 4 3 2 2 3" xfId="5444" xr:uid="{00000000-0005-0000-0000-00006E140000}"/>
    <cellStyle name="Output 4 3 2 3" xfId="1227" xr:uid="{00000000-0005-0000-0000-00006F140000}"/>
    <cellStyle name="Output 4 3 2 3 2" xfId="3533" xr:uid="{00000000-0005-0000-0000-000070140000}"/>
    <cellStyle name="Output 4 3 2 3 3" xfId="5735" xr:uid="{00000000-0005-0000-0000-000071140000}"/>
    <cellStyle name="Output 4 3 2 4" xfId="1479" xr:uid="{00000000-0005-0000-0000-000072140000}"/>
    <cellStyle name="Output 4 3 2 4 2" xfId="3785" xr:uid="{00000000-0005-0000-0000-000073140000}"/>
    <cellStyle name="Output 4 3 2 4 3" xfId="5987" xr:uid="{00000000-0005-0000-0000-000074140000}"/>
    <cellStyle name="Output 4 3 2 5" xfId="1727" xr:uid="{00000000-0005-0000-0000-000075140000}"/>
    <cellStyle name="Output 4 3 2 5 2" xfId="4033" xr:uid="{00000000-0005-0000-0000-000076140000}"/>
    <cellStyle name="Output 4 3 2 5 3" xfId="6235" xr:uid="{00000000-0005-0000-0000-000077140000}"/>
    <cellStyle name="Output 4 3 2 6" xfId="1968" xr:uid="{00000000-0005-0000-0000-000078140000}"/>
    <cellStyle name="Output 4 3 2 6 2" xfId="4274" xr:uid="{00000000-0005-0000-0000-000079140000}"/>
    <cellStyle name="Output 4 3 2 6 3" xfId="6476" xr:uid="{00000000-0005-0000-0000-00007A140000}"/>
    <cellStyle name="Output 4 3 2 7" xfId="2197" xr:uid="{00000000-0005-0000-0000-00007B140000}"/>
    <cellStyle name="Output 4 3 2 7 2" xfId="4503" xr:uid="{00000000-0005-0000-0000-00007C140000}"/>
    <cellStyle name="Output 4 3 2 7 3" xfId="6705" xr:uid="{00000000-0005-0000-0000-00007D140000}"/>
    <cellStyle name="Output 4 3 2 8" xfId="2422" xr:uid="{00000000-0005-0000-0000-00007E140000}"/>
    <cellStyle name="Output 4 3 2 8 2" xfId="4728" xr:uid="{00000000-0005-0000-0000-00007F140000}"/>
    <cellStyle name="Output 4 3 2 8 3" xfId="6930" xr:uid="{00000000-0005-0000-0000-000080140000}"/>
    <cellStyle name="Output 4 3 2 9" xfId="2759" xr:uid="{00000000-0005-0000-0000-000081140000}"/>
    <cellStyle name="Output 4 3 3" xfId="479" xr:uid="{00000000-0005-0000-0000-000082140000}"/>
    <cellStyle name="Output 4 3 3 10" xfId="5037" xr:uid="{00000000-0005-0000-0000-000083140000}"/>
    <cellStyle name="Output 4 3 3 2" xfId="1003" xr:uid="{00000000-0005-0000-0000-000084140000}"/>
    <cellStyle name="Output 4 3 3 2 2" xfId="3311" xr:uid="{00000000-0005-0000-0000-000085140000}"/>
    <cellStyle name="Output 4 3 3 2 3" xfId="5513" xr:uid="{00000000-0005-0000-0000-000086140000}"/>
    <cellStyle name="Output 4 3 3 3" xfId="1296" xr:uid="{00000000-0005-0000-0000-000087140000}"/>
    <cellStyle name="Output 4 3 3 3 2" xfId="3602" xr:uid="{00000000-0005-0000-0000-000088140000}"/>
    <cellStyle name="Output 4 3 3 3 3" xfId="5804" xr:uid="{00000000-0005-0000-0000-000089140000}"/>
    <cellStyle name="Output 4 3 3 4" xfId="1548" xr:uid="{00000000-0005-0000-0000-00008A140000}"/>
    <cellStyle name="Output 4 3 3 4 2" xfId="3854" xr:uid="{00000000-0005-0000-0000-00008B140000}"/>
    <cellStyle name="Output 4 3 3 4 3" xfId="6056" xr:uid="{00000000-0005-0000-0000-00008C140000}"/>
    <cellStyle name="Output 4 3 3 5" xfId="1796" xr:uid="{00000000-0005-0000-0000-00008D140000}"/>
    <cellStyle name="Output 4 3 3 5 2" xfId="4102" xr:uid="{00000000-0005-0000-0000-00008E140000}"/>
    <cellStyle name="Output 4 3 3 5 3" xfId="6304" xr:uid="{00000000-0005-0000-0000-00008F140000}"/>
    <cellStyle name="Output 4 3 3 6" xfId="2037" xr:uid="{00000000-0005-0000-0000-000090140000}"/>
    <cellStyle name="Output 4 3 3 6 2" xfId="4343" xr:uid="{00000000-0005-0000-0000-000091140000}"/>
    <cellStyle name="Output 4 3 3 6 3" xfId="6545" xr:uid="{00000000-0005-0000-0000-000092140000}"/>
    <cellStyle name="Output 4 3 3 7" xfId="2266" xr:uid="{00000000-0005-0000-0000-000093140000}"/>
    <cellStyle name="Output 4 3 3 7 2" xfId="4572" xr:uid="{00000000-0005-0000-0000-000094140000}"/>
    <cellStyle name="Output 4 3 3 7 3" xfId="6774" xr:uid="{00000000-0005-0000-0000-000095140000}"/>
    <cellStyle name="Output 4 3 3 8" xfId="2491" xr:uid="{00000000-0005-0000-0000-000096140000}"/>
    <cellStyle name="Output 4 3 3 8 2" xfId="4797" xr:uid="{00000000-0005-0000-0000-000097140000}"/>
    <cellStyle name="Output 4 3 3 8 3" xfId="6999" xr:uid="{00000000-0005-0000-0000-000098140000}"/>
    <cellStyle name="Output 4 3 3 9" xfId="2828" xr:uid="{00000000-0005-0000-0000-000099140000}"/>
    <cellStyle name="Output 4 3 4" xfId="543" xr:uid="{00000000-0005-0000-0000-00009A140000}"/>
    <cellStyle name="Output 4 3 4 10" xfId="5101" xr:uid="{00000000-0005-0000-0000-00009B140000}"/>
    <cellStyle name="Output 4 3 4 2" xfId="1067" xr:uid="{00000000-0005-0000-0000-00009C140000}"/>
    <cellStyle name="Output 4 3 4 2 2" xfId="3375" xr:uid="{00000000-0005-0000-0000-00009D140000}"/>
    <cellStyle name="Output 4 3 4 2 3" xfId="5577" xr:uid="{00000000-0005-0000-0000-00009E140000}"/>
    <cellStyle name="Output 4 3 4 3" xfId="1360" xr:uid="{00000000-0005-0000-0000-00009F140000}"/>
    <cellStyle name="Output 4 3 4 3 2" xfId="3666" xr:uid="{00000000-0005-0000-0000-0000A0140000}"/>
    <cellStyle name="Output 4 3 4 3 3" xfId="5868" xr:uid="{00000000-0005-0000-0000-0000A1140000}"/>
    <cellStyle name="Output 4 3 4 4" xfId="1612" xr:uid="{00000000-0005-0000-0000-0000A2140000}"/>
    <cellStyle name="Output 4 3 4 4 2" xfId="3918" xr:uid="{00000000-0005-0000-0000-0000A3140000}"/>
    <cellStyle name="Output 4 3 4 4 3" xfId="6120" xr:uid="{00000000-0005-0000-0000-0000A4140000}"/>
    <cellStyle name="Output 4 3 4 5" xfId="1860" xr:uid="{00000000-0005-0000-0000-0000A5140000}"/>
    <cellStyle name="Output 4 3 4 5 2" xfId="4166" xr:uid="{00000000-0005-0000-0000-0000A6140000}"/>
    <cellStyle name="Output 4 3 4 5 3" xfId="6368" xr:uid="{00000000-0005-0000-0000-0000A7140000}"/>
    <cellStyle name="Output 4 3 4 6" xfId="2101" xr:uid="{00000000-0005-0000-0000-0000A8140000}"/>
    <cellStyle name="Output 4 3 4 6 2" xfId="4407" xr:uid="{00000000-0005-0000-0000-0000A9140000}"/>
    <cellStyle name="Output 4 3 4 6 3" xfId="6609" xr:uid="{00000000-0005-0000-0000-0000AA140000}"/>
    <cellStyle name="Output 4 3 4 7" xfId="2330" xr:uid="{00000000-0005-0000-0000-0000AB140000}"/>
    <cellStyle name="Output 4 3 4 7 2" xfId="4636" xr:uid="{00000000-0005-0000-0000-0000AC140000}"/>
    <cellStyle name="Output 4 3 4 7 3" xfId="6838" xr:uid="{00000000-0005-0000-0000-0000AD140000}"/>
    <cellStyle name="Output 4 3 4 8" xfId="2555" xr:uid="{00000000-0005-0000-0000-0000AE140000}"/>
    <cellStyle name="Output 4 3 4 8 2" xfId="4861" xr:uid="{00000000-0005-0000-0000-0000AF140000}"/>
    <cellStyle name="Output 4 3 4 8 3" xfId="7063" xr:uid="{00000000-0005-0000-0000-0000B0140000}"/>
    <cellStyle name="Output 4 3 4 9" xfId="2892" xr:uid="{00000000-0005-0000-0000-0000B1140000}"/>
    <cellStyle name="Output 4 3 5" xfId="848" xr:uid="{00000000-0005-0000-0000-0000B2140000}"/>
    <cellStyle name="Output 4 3 5 2" xfId="3160" xr:uid="{00000000-0005-0000-0000-0000B3140000}"/>
    <cellStyle name="Output 4 3 5 3" xfId="5362" xr:uid="{00000000-0005-0000-0000-0000B4140000}"/>
    <cellStyle name="Output 4 3 6" xfId="677" xr:uid="{00000000-0005-0000-0000-0000B5140000}"/>
    <cellStyle name="Output 4 3 6 2" xfId="2991" xr:uid="{00000000-0005-0000-0000-0000B6140000}"/>
    <cellStyle name="Output 4 3 6 3" xfId="5193" xr:uid="{00000000-0005-0000-0000-0000B7140000}"/>
    <cellStyle name="Output 4 3 7" xfId="773" xr:uid="{00000000-0005-0000-0000-0000B8140000}"/>
    <cellStyle name="Output 4 3 7 2" xfId="3087" xr:uid="{00000000-0005-0000-0000-0000B9140000}"/>
    <cellStyle name="Output 4 3 7 3" xfId="5289" xr:uid="{00000000-0005-0000-0000-0000BA140000}"/>
    <cellStyle name="Output 4 3 8" xfId="1669" xr:uid="{00000000-0005-0000-0000-0000BB140000}"/>
    <cellStyle name="Output 4 3 8 2" xfId="3975" xr:uid="{00000000-0005-0000-0000-0000BC140000}"/>
    <cellStyle name="Output 4 3 8 3" xfId="6177" xr:uid="{00000000-0005-0000-0000-0000BD140000}"/>
    <cellStyle name="Output 4 3 9" xfId="1913" xr:uid="{00000000-0005-0000-0000-0000BE140000}"/>
    <cellStyle name="Output 4 3 9 2" xfId="4219" xr:uid="{00000000-0005-0000-0000-0000BF140000}"/>
    <cellStyle name="Output 4 3 9 3" xfId="6421" xr:uid="{00000000-0005-0000-0000-0000C0140000}"/>
    <cellStyle name="Output 4 4" xfId="804" xr:uid="{00000000-0005-0000-0000-0000C1140000}"/>
    <cellStyle name="Output 4 4 2" xfId="3118" xr:uid="{00000000-0005-0000-0000-0000C2140000}"/>
    <cellStyle name="Output 4 4 3" xfId="5320" xr:uid="{00000000-0005-0000-0000-0000C3140000}"/>
    <cellStyle name="Output 5" xfId="259" xr:uid="{00000000-0005-0000-0000-0000C4140000}"/>
    <cellStyle name="Output 5 2" xfId="360" xr:uid="{00000000-0005-0000-0000-0000C5140000}"/>
    <cellStyle name="Output 5 2 10" xfId="2164" xr:uid="{00000000-0005-0000-0000-0000C6140000}"/>
    <cellStyle name="Output 5 2 10 2" xfId="4470" xr:uid="{00000000-0005-0000-0000-0000C7140000}"/>
    <cellStyle name="Output 5 2 10 3" xfId="6672" xr:uid="{00000000-0005-0000-0000-0000C8140000}"/>
    <cellStyle name="Output 5 2 11" xfId="2389" xr:uid="{00000000-0005-0000-0000-0000C9140000}"/>
    <cellStyle name="Output 5 2 11 2" xfId="4695" xr:uid="{00000000-0005-0000-0000-0000CA140000}"/>
    <cellStyle name="Output 5 2 11 3" xfId="6897" xr:uid="{00000000-0005-0000-0000-0000CB140000}"/>
    <cellStyle name="Output 5 2 12" xfId="2711" xr:uid="{00000000-0005-0000-0000-0000CC140000}"/>
    <cellStyle name="Output 5 2 13" xfId="4935" xr:uid="{00000000-0005-0000-0000-0000CD140000}"/>
    <cellStyle name="Output 5 2 2" xfId="451" xr:uid="{00000000-0005-0000-0000-0000CE140000}"/>
    <cellStyle name="Output 5 2 2 10" xfId="5009" xr:uid="{00000000-0005-0000-0000-0000CF140000}"/>
    <cellStyle name="Output 5 2 2 2" xfId="975" xr:uid="{00000000-0005-0000-0000-0000D0140000}"/>
    <cellStyle name="Output 5 2 2 2 2" xfId="3283" xr:uid="{00000000-0005-0000-0000-0000D1140000}"/>
    <cellStyle name="Output 5 2 2 2 3" xfId="5485" xr:uid="{00000000-0005-0000-0000-0000D2140000}"/>
    <cellStyle name="Output 5 2 2 3" xfId="1268" xr:uid="{00000000-0005-0000-0000-0000D3140000}"/>
    <cellStyle name="Output 5 2 2 3 2" xfId="3574" xr:uid="{00000000-0005-0000-0000-0000D4140000}"/>
    <cellStyle name="Output 5 2 2 3 3" xfId="5776" xr:uid="{00000000-0005-0000-0000-0000D5140000}"/>
    <cellStyle name="Output 5 2 2 4" xfId="1520" xr:uid="{00000000-0005-0000-0000-0000D6140000}"/>
    <cellStyle name="Output 5 2 2 4 2" xfId="3826" xr:uid="{00000000-0005-0000-0000-0000D7140000}"/>
    <cellStyle name="Output 5 2 2 4 3" xfId="6028" xr:uid="{00000000-0005-0000-0000-0000D8140000}"/>
    <cellStyle name="Output 5 2 2 5" xfId="1768" xr:uid="{00000000-0005-0000-0000-0000D9140000}"/>
    <cellStyle name="Output 5 2 2 5 2" xfId="4074" xr:uid="{00000000-0005-0000-0000-0000DA140000}"/>
    <cellStyle name="Output 5 2 2 5 3" xfId="6276" xr:uid="{00000000-0005-0000-0000-0000DB140000}"/>
    <cellStyle name="Output 5 2 2 6" xfId="2009" xr:uid="{00000000-0005-0000-0000-0000DC140000}"/>
    <cellStyle name="Output 5 2 2 6 2" xfId="4315" xr:uid="{00000000-0005-0000-0000-0000DD140000}"/>
    <cellStyle name="Output 5 2 2 6 3" xfId="6517" xr:uid="{00000000-0005-0000-0000-0000DE140000}"/>
    <cellStyle name="Output 5 2 2 7" xfId="2238" xr:uid="{00000000-0005-0000-0000-0000DF140000}"/>
    <cellStyle name="Output 5 2 2 7 2" xfId="4544" xr:uid="{00000000-0005-0000-0000-0000E0140000}"/>
    <cellStyle name="Output 5 2 2 7 3" xfId="6746" xr:uid="{00000000-0005-0000-0000-0000E1140000}"/>
    <cellStyle name="Output 5 2 2 8" xfId="2463" xr:uid="{00000000-0005-0000-0000-0000E2140000}"/>
    <cellStyle name="Output 5 2 2 8 2" xfId="4769" xr:uid="{00000000-0005-0000-0000-0000E3140000}"/>
    <cellStyle name="Output 5 2 2 8 3" xfId="6971" xr:uid="{00000000-0005-0000-0000-0000E4140000}"/>
    <cellStyle name="Output 5 2 2 9" xfId="2800" xr:uid="{00000000-0005-0000-0000-0000E5140000}"/>
    <cellStyle name="Output 5 2 3" xfId="520" xr:uid="{00000000-0005-0000-0000-0000E6140000}"/>
    <cellStyle name="Output 5 2 3 10" xfId="5078" xr:uid="{00000000-0005-0000-0000-0000E7140000}"/>
    <cellStyle name="Output 5 2 3 2" xfId="1044" xr:uid="{00000000-0005-0000-0000-0000E8140000}"/>
    <cellStyle name="Output 5 2 3 2 2" xfId="3352" xr:uid="{00000000-0005-0000-0000-0000E9140000}"/>
    <cellStyle name="Output 5 2 3 2 3" xfId="5554" xr:uid="{00000000-0005-0000-0000-0000EA140000}"/>
    <cellStyle name="Output 5 2 3 3" xfId="1337" xr:uid="{00000000-0005-0000-0000-0000EB140000}"/>
    <cellStyle name="Output 5 2 3 3 2" xfId="3643" xr:uid="{00000000-0005-0000-0000-0000EC140000}"/>
    <cellStyle name="Output 5 2 3 3 3" xfId="5845" xr:uid="{00000000-0005-0000-0000-0000ED140000}"/>
    <cellStyle name="Output 5 2 3 4" xfId="1589" xr:uid="{00000000-0005-0000-0000-0000EE140000}"/>
    <cellStyle name="Output 5 2 3 4 2" xfId="3895" xr:uid="{00000000-0005-0000-0000-0000EF140000}"/>
    <cellStyle name="Output 5 2 3 4 3" xfId="6097" xr:uid="{00000000-0005-0000-0000-0000F0140000}"/>
    <cellStyle name="Output 5 2 3 5" xfId="1837" xr:uid="{00000000-0005-0000-0000-0000F1140000}"/>
    <cellStyle name="Output 5 2 3 5 2" xfId="4143" xr:uid="{00000000-0005-0000-0000-0000F2140000}"/>
    <cellStyle name="Output 5 2 3 5 3" xfId="6345" xr:uid="{00000000-0005-0000-0000-0000F3140000}"/>
    <cellStyle name="Output 5 2 3 6" xfId="2078" xr:uid="{00000000-0005-0000-0000-0000F4140000}"/>
    <cellStyle name="Output 5 2 3 6 2" xfId="4384" xr:uid="{00000000-0005-0000-0000-0000F5140000}"/>
    <cellStyle name="Output 5 2 3 6 3" xfId="6586" xr:uid="{00000000-0005-0000-0000-0000F6140000}"/>
    <cellStyle name="Output 5 2 3 7" xfId="2307" xr:uid="{00000000-0005-0000-0000-0000F7140000}"/>
    <cellStyle name="Output 5 2 3 7 2" xfId="4613" xr:uid="{00000000-0005-0000-0000-0000F8140000}"/>
    <cellStyle name="Output 5 2 3 7 3" xfId="6815" xr:uid="{00000000-0005-0000-0000-0000F9140000}"/>
    <cellStyle name="Output 5 2 3 8" xfId="2532" xr:uid="{00000000-0005-0000-0000-0000FA140000}"/>
    <cellStyle name="Output 5 2 3 8 2" xfId="4838" xr:uid="{00000000-0005-0000-0000-0000FB140000}"/>
    <cellStyle name="Output 5 2 3 8 3" xfId="7040" xr:uid="{00000000-0005-0000-0000-0000FC140000}"/>
    <cellStyle name="Output 5 2 3 9" xfId="2869" xr:uid="{00000000-0005-0000-0000-0000FD140000}"/>
    <cellStyle name="Output 5 2 4" xfId="584" xr:uid="{00000000-0005-0000-0000-0000FE140000}"/>
    <cellStyle name="Output 5 2 4 10" xfId="5142" xr:uid="{00000000-0005-0000-0000-0000FF140000}"/>
    <cellStyle name="Output 5 2 4 2" xfId="1108" xr:uid="{00000000-0005-0000-0000-000000150000}"/>
    <cellStyle name="Output 5 2 4 2 2" xfId="3416" xr:uid="{00000000-0005-0000-0000-000001150000}"/>
    <cellStyle name="Output 5 2 4 2 3" xfId="5618" xr:uid="{00000000-0005-0000-0000-000002150000}"/>
    <cellStyle name="Output 5 2 4 3" xfId="1401" xr:uid="{00000000-0005-0000-0000-000003150000}"/>
    <cellStyle name="Output 5 2 4 3 2" xfId="3707" xr:uid="{00000000-0005-0000-0000-000004150000}"/>
    <cellStyle name="Output 5 2 4 3 3" xfId="5909" xr:uid="{00000000-0005-0000-0000-000005150000}"/>
    <cellStyle name="Output 5 2 4 4" xfId="1653" xr:uid="{00000000-0005-0000-0000-000006150000}"/>
    <cellStyle name="Output 5 2 4 4 2" xfId="3959" xr:uid="{00000000-0005-0000-0000-000007150000}"/>
    <cellStyle name="Output 5 2 4 4 3" xfId="6161" xr:uid="{00000000-0005-0000-0000-000008150000}"/>
    <cellStyle name="Output 5 2 4 5" xfId="1901" xr:uid="{00000000-0005-0000-0000-000009150000}"/>
    <cellStyle name="Output 5 2 4 5 2" xfId="4207" xr:uid="{00000000-0005-0000-0000-00000A150000}"/>
    <cellStyle name="Output 5 2 4 5 3" xfId="6409" xr:uid="{00000000-0005-0000-0000-00000B150000}"/>
    <cellStyle name="Output 5 2 4 6" xfId="2142" xr:uid="{00000000-0005-0000-0000-00000C150000}"/>
    <cellStyle name="Output 5 2 4 6 2" xfId="4448" xr:uid="{00000000-0005-0000-0000-00000D150000}"/>
    <cellStyle name="Output 5 2 4 6 3" xfId="6650" xr:uid="{00000000-0005-0000-0000-00000E150000}"/>
    <cellStyle name="Output 5 2 4 7" xfId="2371" xr:uid="{00000000-0005-0000-0000-00000F150000}"/>
    <cellStyle name="Output 5 2 4 7 2" xfId="4677" xr:uid="{00000000-0005-0000-0000-000010150000}"/>
    <cellStyle name="Output 5 2 4 7 3" xfId="6879" xr:uid="{00000000-0005-0000-0000-000011150000}"/>
    <cellStyle name="Output 5 2 4 8" xfId="2596" xr:uid="{00000000-0005-0000-0000-000012150000}"/>
    <cellStyle name="Output 5 2 4 8 2" xfId="4902" xr:uid="{00000000-0005-0000-0000-000013150000}"/>
    <cellStyle name="Output 5 2 4 8 3" xfId="7104" xr:uid="{00000000-0005-0000-0000-000014150000}"/>
    <cellStyle name="Output 5 2 4 9" xfId="2933" xr:uid="{00000000-0005-0000-0000-000015150000}"/>
    <cellStyle name="Output 5 2 5" xfId="891" xr:uid="{00000000-0005-0000-0000-000016150000}"/>
    <cellStyle name="Output 5 2 5 2" xfId="3201" xr:uid="{00000000-0005-0000-0000-000017150000}"/>
    <cellStyle name="Output 5 2 5 3" xfId="5403" xr:uid="{00000000-0005-0000-0000-000018150000}"/>
    <cellStyle name="Output 5 2 6" xfId="1185" xr:uid="{00000000-0005-0000-0000-000019150000}"/>
    <cellStyle name="Output 5 2 6 2" xfId="3491" xr:uid="{00000000-0005-0000-0000-00001A150000}"/>
    <cellStyle name="Output 5 2 6 3" xfId="5693" xr:uid="{00000000-0005-0000-0000-00001B150000}"/>
    <cellStyle name="Output 5 2 7" xfId="1436" xr:uid="{00000000-0005-0000-0000-00001C150000}"/>
    <cellStyle name="Output 5 2 7 2" xfId="3742" xr:uid="{00000000-0005-0000-0000-00001D150000}"/>
    <cellStyle name="Output 5 2 7 3" xfId="5944" xr:uid="{00000000-0005-0000-0000-00001E150000}"/>
    <cellStyle name="Output 5 2 8" xfId="1685" xr:uid="{00000000-0005-0000-0000-00001F150000}"/>
    <cellStyle name="Output 5 2 8 2" xfId="3991" xr:uid="{00000000-0005-0000-0000-000020150000}"/>
    <cellStyle name="Output 5 2 8 3" xfId="6193" xr:uid="{00000000-0005-0000-0000-000021150000}"/>
    <cellStyle name="Output 5 2 9" xfId="1928" xr:uid="{00000000-0005-0000-0000-000022150000}"/>
    <cellStyle name="Output 5 2 9 2" xfId="4234" xr:uid="{00000000-0005-0000-0000-000023150000}"/>
    <cellStyle name="Output 5 2 9 3" xfId="6436" xr:uid="{00000000-0005-0000-0000-000024150000}"/>
    <cellStyle name="Output 5 3" xfId="317" xr:uid="{00000000-0005-0000-0000-000025150000}"/>
    <cellStyle name="Output 5 3 10" xfId="1425" xr:uid="{00000000-0005-0000-0000-000026150000}"/>
    <cellStyle name="Output 5 3 10 2" xfId="3731" xr:uid="{00000000-0005-0000-0000-000027150000}"/>
    <cellStyle name="Output 5 3 10 3" xfId="5933" xr:uid="{00000000-0005-0000-0000-000028150000}"/>
    <cellStyle name="Output 5 3 11" xfId="646" xr:uid="{00000000-0005-0000-0000-000029150000}"/>
    <cellStyle name="Output 5 3 11 2" xfId="2960" xr:uid="{00000000-0005-0000-0000-00002A150000}"/>
    <cellStyle name="Output 5 3 11 3" xfId="5162" xr:uid="{00000000-0005-0000-0000-00002B150000}"/>
    <cellStyle name="Output 5 3 12" xfId="2671" xr:uid="{00000000-0005-0000-0000-00002C150000}"/>
    <cellStyle name="Output 5 3 13" xfId="2605" xr:uid="{00000000-0005-0000-0000-00002D150000}"/>
    <cellStyle name="Output 5 3 2" xfId="411" xr:uid="{00000000-0005-0000-0000-00002E150000}"/>
    <cellStyle name="Output 5 3 2 10" xfId="4969" xr:uid="{00000000-0005-0000-0000-00002F150000}"/>
    <cellStyle name="Output 5 3 2 2" xfId="935" xr:uid="{00000000-0005-0000-0000-000030150000}"/>
    <cellStyle name="Output 5 3 2 2 2" xfId="3243" xr:uid="{00000000-0005-0000-0000-000031150000}"/>
    <cellStyle name="Output 5 3 2 2 3" xfId="5445" xr:uid="{00000000-0005-0000-0000-000032150000}"/>
    <cellStyle name="Output 5 3 2 3" xfId="1228" xr:uid="{00000000-0005-0000-0000-000033150000}"/>
    <cellStyle name="Output 5 3 2 3 2" xfId="3534" xr:uid="{00000000-0005-0000-0000-000034150000}"/>
    <cellStyle name="Output 5 3 2 3 3" xfId="5736" xr:uid="{00000000-0005-0000-0000-000035150000}"/>
    <cellStyle name="Output 5 3 2 4" xfId="1480" xr:uid="{00000000-0005-0000-0000-000036150000}"/>
    <cellStyle name="Output 5 3 2 4 2" xfId="3786" xr:uid="{00000000-0005-0000-0000-000037150000}"/>
    <cellStyle name="Output 5 3 2 4 3" xfId="5988" xr:uid="{00000000-0005-0000-0000-000038150000}"/>
    <cellStyle name="Output 5 3 2 5" xfId="1728" xr:uid="{00000000-0005-0000-0000-000039150000}"/>
    <cellStyle name="Output 5 3 2 5 2" xfId="4034" xr:uid="{00000000-0005-0000-0000-00003A150000}"/>
    <cellStyle name="Output 5 3 2 5 3" xfId="6236" xr:uid="{00000000-0005-0000-0000-00003B150000}"/>
    <cellStyle name="Output 5 3 2 6" xfId="1969" xr:uid="{00000000-0005-0000-0000-00003C150000}"/>
    <cellStyle name="Output 5 3 2 6 2" xfId="4275" xr:uid="{00000000-0005-0000-0000-00003D150000}"/>
    <cellStyle name="Output 5 3 2 6 3" xfId="6477" xr:uid="{00000000-0005-0000-0000-00003E150000}"/>
    <cellStyle name="Output 5 3 2 7" xfId="2198" xr:uid="{00000000-0005-0000-0000-00003F150000}"/>
    <cellStyle name="Output 5 3 2 7 2" xfId="4504" xr:uid="{00000000-0005-0000-0000-000040150000}"/>
    <cellStyle name="Output 5 3 2 7 3" xfId="6706" xr:uid="{00000000-0005-0000-0000-000041150000}"/>
    <cellStyle name="Output 5 3 2 8" xfId="2423" xr:uid="{00000000-0005-0000-0000-000042150000}"/>
    <cellStyle name="Output 5 3 2 8 2" xfId="4729" xr:uid="{00000000-0005-0000-0000-000043150000}"/>
    <cellStyle name="Output 5 3 2 8 3" xfId="6931" xr:uid="{00000000-0005-0000-0000-000044150000}"/>
    <cellStyle name="Output 5 3 2 9" xfId="2760" xr:uid="{00000000-0005-0000-0000-000045150000}"/>
    <cellStyle name="Output 5 3 3" xfId="480" xr:uid="{00000000-0005-0000-0000-000046150000}"/>
    <cellStyle name="Output 5 3 3 10" xfId="5038" xr:uid="{00000000-0005-0000-0000-000047150000}"/>
    <cellStyle name="Output 5 3 3 2" xfId="1004" xr:uid="{00000000-0005-0000-0000-000048150000}"/>
    <cellStyle name="Output 5 3 3 2 2" xfId="3312" xr:uid="{00000000-0005-0000-0000-000049150000}"/>
    <cellStyle name="Output 5 3 3 2 3" xfId="5514" xr:uid="{00000000-0005-0000-0000-00004A150000}"/>
    <cellStyle name="Output 5 3 3 3" xfId="1297" xr:uid="{00000000-0005-0000-0000-00004B150000}"/>
    <cellStyle name="Output 5 3 3 3 2" xfId="3603" xr:uid="{00000000-0005-0000-0000-00004C150000}"/>
    <cellStyle name="Output 5 3 3 3 3" xfId="5805" xr:uid="{00000000-0005-0000-0000-00004D150000}"/>
    <cellStyle name="Output 5 3 3 4" xfId="1549" xr:uid="{00000000-0005-0000-0000-00004E150000}"/>
    <cellStyle name="Output 5 3 3 4 2" xfId="3855" xr:uid="{00000000-0005-0000-0000-00004F150000}"/>
    <cellStyle name="Output 5 3 3 4 3" xfId="6057" xr:uid="{00000000-0005-0000-0000-000050150000}"/>
    <cellStyle name="Output 5 3 3 5" xfId="1797" xr:uid="{00000000-0005-0000-0000-000051150000}"/>
    <cellStyle name="Output 5 3 3 5 2" xfId="4103" xr:uid="{00000000-0005-0000-0000-000052150000}"/>
    <cellStyle name="Output 5 3 3 5 3" xfId="6305" xr:uid="{00000000-0005-0000-0000-000053150000}"/>
    <cellStyle name="Output 5 3 3 6" xfId="2038" xr:uid="{00000000-0005-0000-0000-000054150000}"/>
    <cellStyle name="Output 5 3 3 6 2" xfId="4344" xr:uid="{00000000-0005-0000-0000-000055150000}"/>
    <cellStyle name="Output 5 3 3 6 3" xfId="6546" xr:uid="{00000000-0005-0000-0000-000056150000}"/>
    <cellStyle name="Output 5 3 3 7" xfId="2267" xr:uid="{00000000-0005-0000-0000-000057150000}"/>
    <cellStyle name="Output 5 3 3 7 2" xfId="4573" xr:uid="{00000000-0005-0000-0000-000058150000}"/>
    <cellStyle name="Output 5 3 3 7 3" xfId="6775" xr:uid="{00000000-0005-0000-0000-000059150000}"/>
    <cellStyle name="Output 5 3 3 8" xfId="2492" xr:uid="{00000000-0005-0000-0000-00005A150000}"/>
    <cellStyle name="Output 5 3 3 8 2" xfId="4798" xr:uid="{00000000-0005-0000-0000-00005B150000}"/>
    <cellStyle name="Output 5 3 3 8 3" xfId="7000" xr:uid="{00000000-0005-0000-0000-00005C150000}"/>
    <cellStyle name="Output 5 3 3 9" xfId="2829" xr:uid="{00000000-0005-0000-0000-00005D150000}"/>
    <cellStyle name="Output 5 3 4" xfId="544" xr:uid="{00000000-0005-0000-0000-00005E150000}"/>
    <cellStyle name="Output 5 3 4 10" xfId="5102" xr:uid="{00000000-0005-0000-0000-00005F150000}"/>
    <cellStyle name="Output 5 3 4 2" xfId="1068" xr:uid="{00000000-0005-0000-0000-000060150000}"/>
    <cellStyle name="Output 5 3 4 2 2" xfId="3376" xr:uid="{00000000-0005-0000-0000-000061150000}"/>
    <cellStyle name="Output 5 3 4 2 3" xfId="5578" xr:uid="{00000000-0005-0000-0000-000062150000}"/>
    <cellStyle name="Output 5 3 4 3" xfId="1361" xr:uid="{00000000-0005-0000-0000-000063150000}"/>
    <cellStyle name="Output 5 3 4 3 2" xfId="3667" xr:uid="{00000000-0005-0000-0000-000064150000}"/>
    <cellStyle name="Output 5 3 4 3 3" xfId="5869" xr:uid="{00000000-0005-0000-0000-000065150000}"/>
    <cellStyle name="Output 5 3 4 4" xfId="1613" xr:uid="{00000000-0005-0000-0000-000066150000}"/>
    <cellStyle name="Output 5 3 4 4 2" xfId="3919" xr:uid="{00000000-0005-0000-0000-000067150000}"/>
    <cellStyle name="Output 5 3 4 4 3" xfId="6121" xr:uid="{00000000-0005-0000-0000-000068150000}"/>
    <cellStyle name="Output 5 3 4 5" xfId="1861" xr:uid="{00000000-0005-0000-0000-000069150000}"/>
    <cellStyle name="Output 5 3 4 5 2" xfId="4167" xr:uid="{00000000-0005-0000-0000-00006A150000}"/>
    <cellStyle name="Output 5 3 4 5 3" xfId="6369" xr:uid="{00000000-0005-0000-0000-00006B150000}"/>
    <cellStyle name="Output 5 3 4 6" xfId="2102" xr:uid="{00000000-0005-0000-0000-00006C150000}"/>
    <cellStyle name="Output 5 3 4 6 2" xfId="4408" xr:uid="{00000000-0005-0000-0000-00006D150000}"/>
    <cellStyle name="Output 5 3 4 6 3" xfId="6610" xr:uid="{00000000-0005-0000-0000-00006E150000}"/>
    <cellStyle name="Output 5 3 4 7" xfId="2331" xr:uid="{00000000-0005-0000-0000-00006F150000}"/>
    <cellStyle name="Output 5 3 4 7 2" xfId="4637" xr:uid="{00000000-0005-0000-0000-000070150000}"/>
    <cellStyle name="Output 5 3 4 7 3" xfId="6839" xr:uid="{00000000-0005-0000-0000-000071150000}"/>
    <cellStyle name="Output 5 3 4 8" xfId="2556" xr:uid="{00000000-0005-0000-0000-000072150000}"/>
    <cellStyle name="Output 5 3 4 8 2" xfId="4862" xr:uid="{00000000-0005-0000-0000-000073150000}"/>
    <cellStyle name="Output 5 3 4 8 3" xfId="7064" xr:uid="{00000000-0005-0000-0000-000074150000}"/>
    <cellStyle name="Output 5 3 4 9" xfId="2893" xr:uid="{00000000-0005-0000-0000-000075150000}"/>
    <cellStyle name="Output 5 3 5" xfId="849" xr:uid="{00000000-0005-0000-0000-000076150000}"/>
    <cellStyle name="Output 5 3 5 2" xfId="3161" xr:uid="{00000000-0005-0000-0000-000077150000}"/>
    <cellStyle name="Output 5 3 5 3" xfId="5363" xr:uid="{00000000-0005-0000-0000-000078150000}"/>
    <cellStyle name="Output 5 3 6" xfId="635" xr:uid="{00000000-0005-0000-0000-000079150000}"/>
    <cellStyle name="Output 5 3 6 2" xfId="2949" xr:uid="{00000000-0005-0000-0000-00007A150000}"/>
    <cellStyle name="Output 5 3 6 3" xfId="5151" xr:uid="{00000000-0005-0000-0000-00007B150000}"/>
    <cellStyle name="Output 5 3 7" xfId="774" xr:uid="{00000000-0005-0000-0000-00007C150000}"/>
    <cellStyle name="Output 5 3 7 2" xfId="3088" xr:uid="{00000000-0005-0000-0000-00007D150000}"/>
    <cellStyle name="Output 5 3 7 3" xfId="5290" xr:uid="{00000000-0005-0000-0000-00007E150000}"/>
    <cellStyle name="Output 5 3 8" xfId="1152" xr:uid="{00000000-0005-0000-0000-00007F150000}"/>
    <cellStyle name="Output 5 3 8 2" xfId="3458" xr:uid="{00000000-0005-0000-0000-000080150000}"/>
    <cellStyle name="Output 5 3 8 3" xfId="5660" xr:uid="{00000000-0005-0000-0000-000081150000}"/>
    <cellStyle name="Output 5 3 9" xfId="643" xr:uid="{00000000-0005-0000-0000-000082150000}"/>
    <cellStyle name="Output 5 3 9 2" xfId="2957" xr:uid="{00000000-0005-0000-0000-000083150000}"/>
    <cellStyle name="Output 5 3 9 3" xfId="5159" xr:uid="{00000000-0005-0000-0000-000084150000}"/>
    <cellStyle name="Output 5 4" xfId="805" xr:uid="{00000000-0005-0000-0000-000085150000}"/>
    <cellStyle name="Output 5 4 2" xfId="3119" xr:uid="{00000000-0005-0000-0000-000086150000}"/>
    <cellStyle name="Output 5 4 3" xfId="5321" xr:uid="{00000000-0005-0000-0000-000087150000}"/>
    <cellStyle name="Output 6" xfId="260" xr:uid="{00000000-0005-0000-0000-000088150000}"/>
    <cellStyle name="Output 6 2" xfId="361" xr:uid="{00000000-0005-0000-0000-000089150000}"/>
    <cellStyle name="Output 6 2 10" xfId="2165" xr:uid="{00000000-0005-0000-0000-00008A150000}"/>
    <cellStyle name="Output 6 2 10 2" xfId="4471" xr:uid="{00000000-0005-0000-0000-00008B150000}"/>
    <cellStyle name="Output 6 2 10 3" xfId="6673" xr:uid="{00000000-0005-0000-0000-00008C150000}"/>
    <cellStyle name="Output 6 2 11" xfId="2390" xr:uid="{00000000-0005-0000-0000-00008D150000}"/>
    <cellStyle name="Output 6 2 11 2" xfId="4696" xr:uid="{00000000-0005-0000-0000-00008E150000}"/>
    <cellStyle name="Output 6 2 11 3" xfId="6898" xr:uid="{00000000-0005-0000-0000-00008F150000}"/>
    <cellStyle name="Output 6 2 12" xfId="2712" xr:uid="{00000000-0005-0000-0000-000090150000}"/>
    <cellStyle name="Output 6 2 13" xfId="4936" xr:uid="{00000000-0005-0000-0000-000091150000}"/>
    <cellStyle name="Output 6 2 2" xfId="452" xr:uid="{00000000-0005-0000-0000-000092150000}"/>
    <cellStyle name="Output 6 2 2 10" xfId="5010" xr:uid="{00000000-0005-0000-0000-000093150000}"/>
    <cellStyle name="Output 6 2 2 2" xfId="976" xr:uid="{00000000-0005-0000-0000-000094150000}"/>
    <cellStyle name="Output 6 2 2 2 2" xfId="3284" xr:uid="{00000000-0005-0000-0000-000095150000}"/>
    <cellStyle name="Output 6 2 2 2 3" xfId="5486" xr:uid="{00000000-0005-0000-0000-000096150000}"/>
    <cellStyle name="Output 6 2 2 3" xfId="1269" xr:uid="{00000000-0005-0000-0000-000097150000}"/>
    <cellStyle name="Output 6 2 2 3 2" xfId="3575" xr:uid="{00000000-0005-0000-0000-000098150000}"/>
    <cellStyle name="Output 6 2 2 3 3" xfId="5777" xr:uid="{00000000-0005-0000-0000-000099150000}"/>
    <cellStyle name="Output 6 2 2 4" xfId="1521" xr:uid="{00000000-0005-0000-0000-00009A150000}"/>
    <cellStyle name="Output 6 2 2 4 2" xfId="3827" xr:uid="{00000000-0005-0000-0000-00009B150000}"/>
    <cellStyle name="Output 6 2 2 4 3" xfId="6029" xr:uid="{00000000-0005-0000-0000-00009C150000}"/>
    <cellStyle name="Output 6 2 2 5" xfId="1769" xr:uid="{00000000-0005-0000-0000-00009D150000}"/>
    <cellStyle name="Output 6 2 2 5 2" xfId="4075" xr:uid="{00000000-0005-0000-0000-00009E150000}"/>
    <cellStyle name="Output 6 2 2 5 3" xfId="6277" xr:uid="{00000000-0005-0000-0000-00009F150000}"/>
    <cellStyle name="Output 6 2 2 6" xfId="2010" xr:uid="{00000000-0005-0000-0000-0000A0150000}"/>
    <cellStyle name="Output 6 2 2 6 2" xfId="4316" xr:uid="{00000000-0005-0000-0000-0000A1150000}"/>
    <cellStyle name="Output 6 2 2 6 3" xfId="6518" xr:uid="{00000000-0005-0000-0000-0000A2150000}"/>
    <cellStyle name="Output 6 2 2 7" xfId="2239" xr:uid="{00000000-0005-0000-0000-0000A3150000}"/>
    <cellStyle name="Output 6 2 2 7 2" xfId="4545" xr:uid="{00000000-0005-0000-0000-0000A4150000}"/>
    <cellStyle name="Output 6 2 2 7 3" xfId="6747" xr:uid="{00000000-0005-0000-0000-0000A5150000}"/>
    <cellStyle name="Output 6 2 2 8" xfId="2464" xr:uid="{00000000-0005-0000-0000-0000A6150000}"/>
    <cellStyle name="Output 6 2 2 8 2" xfId="4770" xr:uid="{00000000-0005-0000-0000-0000A7150000}"/>
    <cellStyle name="Output 6 2 2 8 3" xfId="6972" xr:uid="{00000000-0005-0000-0000-0000A8150000}"/>
    <cellStyle name="Output 6 2 2 9" xfId="2801" xr:uid="{00000000-0005-0000-0000-0000A9150000}"/>
    <cellStyle name="Output 6 2 3" xfId="521" xr:uid="{00000000-0005-0000-0000-0000AA150000}"/>
    <cellStyle name="Output 6 2 3 10" xfId="5079" xr:uid="{00000000-0005-0000-0000-0000AB150000}"/>
    <cellStyle name="Output 6 2 3 2" xfId="1045" xr:uid="{00000000-0005-0000-0000-0000AC150000}"/>
    <cellStyle name="Output 6 2 3 2 2" xfId="3353" xr:uid="{00000000-0005-0000-0000-0000AD150000}"/>
    <cellStyle name="Output 6 2 3 2 3" xfId="5555" xr:uid="{00000000-0005-0000-0000-0000AE150000}"/>
    <cellStyle name="Output 6 2 3 3" xfId="1338" xr:uid="{00000000-0005-0000-0000-0000AF150000}"/>
    <cellStyle name="Output 6 2 3 3 2" xfId="3644" xr:uid="{00000000-0005-0000-0000-0000B0150000}"/>
    <cellStyle name="Output 6 2 3 3 3" xfId="5846" xr:uid="{00000000-0005-0000-0000-0000B1150000}"/>
    <cellStyle name="Output 6 2 3 4" xfId="1590" xr:uid="{00000000-0005-0000-0000-0000B2150000}"/>
    <cellStyle name="Output 6 2 3 4 2" xfId="3896" xr:uid="{00000000-0005-0000-0000-0000B3150000}"/>
    <cellStyle name="Output 6 2 3 4 3" xfId="6098" xr:uid="{00000000-0005-0000-0000-0000B4150000}"/>
    <cellStyle name="Output 6 2 3 5" xfId="1838" xr:uid="{00000000-0005-0000-0000-0000B5150000}"/>
    <cellStyle name="Output 6 2 3 5 2" xfId="4144" xr:uid="{00000000-0005-0000-0000-0000B6150000}"/>
    <cellStyle name="Output 6 2 3 5 3" xfId="6346" xr:uid="{00000000-0005-0000-0000-0000B7150000}"/>
    <cellStyle name="Output 6 2 3 6" xfId="2079" xr:uid="{00000000-0005-0000-0000-0000B8150000}"/>
    <cellStyle name="Output 6 2 3 6 2" xfId="4385" xr:uid="{00000000-0005-0000-0000-0000B9150000}"/>
    <cellStyle name="Output 6 2 3 6 3" xfId="6587" xr:uid="{00000000-0005-0000-0000-0000BA150000}"/>
    <cellStyle name="Output 6 2 3 7" xfId="2308" xr:uid="{00000000-0005-0000-0000-0000BB150000}"/>
    <cellStyle name="Output 6 2 3 7 2" xfId="4614" xr:uid="{00000000-0005-0000-0000-0000BC150000}"/>
    <cellStyle name="Output 6 2 3 7 3" xfId="6816" xr:uid="{00000000-0005-0000-0000-0000BD150000}"/>
    <cellStyle name="Output 6 2 3 8" xfId="2533" xr:uid="{00000000-0005-0000-0000-0000BE150000}"/>
    <cellStyle name="Output 6 2 3 8 2" xfId="4839" xr:uid="{00000000-0005-0000-0000-0000BF150000}"/>
    <cellStyle name="Output 6 2 3 8 3" xfId="7041" xr:uid="{00000000-0005-0000-0000-0000C0150000}"/>
    <cellStyle name="Output 6 2 3 9" xfId="2870" xr:uid="{00000000-0005-0000-0000-0000C1150000}"/>
    <cellStyle name="Output 6 2 4" xfId="585" xr:uid="{00000000-0005-0000-0000-0000C2150000}"/>
    <cellStyle name="Output 6 2 4 10" xfId="5143" xr:uid="{00000000-0005-0000-0000-0000C3150000}"/>
    <cellStyle name="Output 6 2 4 2" xfId="1109" xr:uid="{00000000-0005-0000-0000-0000C4150000}"/>
    <cellStyle name="Output 6 2 4 2 2" xfId="3417" xr:uid="{00000000-0005-0000-0000-0000C5150000}"/>
    <cellStyle name="Output 6 2 4 2 3" xfId="5619" xr:uid="{00000000-0005-0000-0000-0000C6150000}"/>
    <cellStyle name="Output 6 2 4 3" xfId="1402" xr:uid="{00000000-0005-0000-0000-0000C7150000}"/>
    <cellStyle name="Output 6 2 4 3 2" xfId="3708" xr:uid="{00000000-0005-0000-0000-0000C8150000}"/>
    <cellStyle name="Output 6 2 4 3 3" xfId="5910" xr:uid="{00000000-0005-0000-0000-0000C9150000}"/>
    <cellStyle name="Output 6 2 4 4" xfId="1654" xr:uid="{00000000-0005-0000-0000-0000CA150000}"/>
    <cellStyle name="Output 6 2 4 4 2" xfId="3960" xr:uid="{00000000-0005-0000-0000-0000CB150000}"/>
    <cellStyle name="Output 6 2 4 4 3" xfId="6162" xr:uid="{00000000-0005-0000-0000-0000CC150000}"/>
    <cellStyle name="Output 6 2 4 5" xfId="1902" xr:uid="{00000000-0005-0000-0000-0000CD150000}"/>
    <cellStyle name="Output 6 2 4 5 2" xfId="4208" xr:uid="{00000000-0005-0000-0000-0000CE150000}"/>
    <cellStyle name="Output 6 2 4 5 3" xfId="6410" xr:uid="{00000000-0005-0000-0000-0000CF150000}"/>
    <cellStyle name="Output 6 2 4 6" xfId="2143" xr:uid="{00000000-0005-0000-0000-0000D0150000}"/>
    <cellStyle name="Output 6 2 4 6 2" xfId="4449" xr:uid="{00000000-0005-0000-0000-0000D1150000}"/>
    <cellStyle name="Output 6 2 4 6 3" xfId="6651" xr:uid="{00000000-0005-0000-0000-0000D2150000}"/>
    <cellStyle name="Output 6 2 4 7" xfId="2372" xr:uid="{00000000-0005-0000-0000-0000D3150000}"/>
    <cellStyle name="Output 6 2 4 7 2" xfId="4678" xr:uid="{00000000-0005-0000-0000-0000D4150000}"/>
    <cellStyle name="Output 6 2 4 7 3" xfId="6880" xr:uid="{00000000-0005-0000-0000-0000D5150000}"/>
    <cellStyle name="Output 6 2 4 8" xfId="2597" xr:uid="{00000000-0005-0000-0000-0000D6150000}"/>
    <cellStyle name="Output 6 2 4 8 2" xfId="4903" xr:uid="{00000000-0005-0000-0000-0000D7150000}"/>
    <cellStyle name="Output 6 2 4 8 3" xfId="7105" xr:uid="{00000000-0005-0000-0000-0000D8150000}"/>
    <cellStyle name="Output 6 2 4 9" xfId="2934" xr:uid="{00000000-0005-0000-0000-0000D9150000}"/>
    <cellStyle name="Output 6 2 5" xfId="892" xr:uid="{00000000-0005-0000-0000-0000DA150000}"/>
    <cellStyle name="Output 6 2 5 2" xfId="3202" xr:uid="{00000000-0005-0000-0000-0000DB150000}"/>
    <cellStyle name="Output 6 2 5 3" xfId="5404" xr:uid="{00000000-0005-0000-0000-0000DC150000}"/>
    <cellStyle name="Output 6 2 6" xfId="1186" xr:uid="{00000000-0005-0000-0000-0000DD150000}"/>
    <cellStyle name="Output 6 2 6 2" xfId="3492" xr:uid="{00000000-0005-0000-0000-0000DE150000}"/>
    <cellStyle name="Output 6 2 6 3" xfId="5694" xr:uid="{00000000-0005-0000-0000-0000DF150000}"/>
    <cellStyle name="Output 6 2 7" xfId="1437" xr:uid="{00000000-0005-0000-0000-0000E0150000}"/>
    <cellStyle name="Output 6 2 7 2" xfId="3743" xr:uid="{00000000-0005-0000-0000-0000E1150000}"/>
    <cellStyle name="Output 6 2 7 3" xfId="5945" xr:uid="{00000000-0005-0000-0000-0000E2150000}"/>
    <cellStyle name="Output 6 2 8" xfId="1686" xr:uid="{00000000-0005-0000-0000-0000E3150000}"/>
    <cellStyle name="Output 6 2 8 2" xfId="3992" xr:uid="{00000000-0005-0000-0000-0000E4150000}"/>
    <cellStyle name="Output 6 2 8 3" xfId="6194" xr:uid="{00000000-0005-0000-0000-0000E5150000}"/>
    <cellStyle name="Output 6 2 9" xfId="1929" xr:uid="{00000000-0005-0000-0000-0000E6150000}"/>
    <cellStyle name="Output 6 2 9 2" xfId="4235" xr:uid="{00000000-0005-0000-0000-0000E7150000}"/>
    <cellStyle name="Output 6 2 9 3" xfId="6437" xr:uid="{00000000-0005-0000-0000-0000E8150000}"/>
    <cellStyle name="Output 6 3" xfId="318" xr:uid="{00000000-0005-0000-0000-0000E9150000}"/>
    <cellStyle name="Output 6 3 10" xfId="1683" xr:uid="{00000000-0005-0000-0000-0000EA150000}"/>
    <cellStyle name="Output 6 3 10 2" xfId="3989" xr:uid="{00000000-0005-0000-0000-0000EB150000}"/>
    <cellStyle name="Output 6 3 10 3" xfId="6191" xr:uid="{00000000-0005-0000-0000-0000EC150000}"/>
    <cellStyle name="Output 6 3 11" xfId="1926" xr:uid="{00000000-0005-0000-0000-0000ED150000}"/>
    <cellStyle name="Output 6 3 11 2" xfId="4232" xr:uid="{00000000-0005-0000-0000-0000EE150000}"/>
    <cellStyle name="Output 6 3 11 3" xfId="6434" xr:uid="{00000000-0005-0000-0000-0000EF150000}"/>
    <cellStyle name="Output 6 3 12" xfId="2672" xr:uid="{00000000-0005-0000-0000-0000F0150000}"/>
    <cellStyle name="Output 6 3 13" xfId="2943" xr:uid="{00000000-0005-0000-0000-0000F1150000}"/>
    <cellStyle name="Output 6 3 2" xfId="412" xr:uid="{00000000-0005-0000-0000-0000F2150000}"/>
    <cellStyle name="Output 6 3 2 10" xfId="4970" xr:uid="{00000000-0005-0000-0000-0000F3150000}"/>
    <cellStyle name="Output 6 3 2 2" xfId="936" xr:uid="{00000000-0005-0000-0000-0000F4150000}"/>
    <cellStyle name="Output 6 3 2 2 2" xfId="3244" xr:uid="{00000000-0005-0000-0000-0000F5150000}"/>
    <cellStyle name="Output 6 3 2 2 3" xfId="5446" xr:uid="{00000000-0005-0000-0000-0000F6150000}"/>
    <cellStyle name="Output 6 3 2 3" xfId="1229" xr:uid="{00000000-0005-0000-0000-0000F7150000}"/>
    <cellStyle name="Output 6 3 2 3 2" xfId="3535" xr:uid="{00000000-0005-0000-0000-0000F8150000}"/>
    <cellStyle name="Output 6 3 2 3 3" xfId="5737" xr:uid="{00000000-0005-0000-0000-0000F9150000}"/>
    <cellStyle name="Output 6 3 2 4" xfId="1481" xr:uid="{00000000-0005-0000-0000-0000FA150000}"/>
    <cellStyle name="Output 6 3 2 4 2" xfId="3787" xr:uid="{00000000-0005-0000-0000-0000FB150000}"/>
    <cellStyle name="Output 6 3 2 4 3" xfId="5989" xr:uid="{00000000-0005-0000-0000-0000FC150000}"/>
    <cellStyle name="Output 6 3 2 5" xfId="1729" xr:uid="{00000000-0005-0000-0000-0000FD150000}"/>
    <cellStyle name="Output 6 3 2 5 2" xfId="4035" xr:uid="{00000000-0005-0000-0000-0000FE150000}"/>
    <cellStyle name="Output 6 3 2 5 3" xfId="6237" xr:uid="{00000000-0005-0000-0000-0000FF150000}"/>
    <cellStyle name="Output 6 3 2 6" xfId="1970" xr:uid="{00000000-0005-0000-0000-000000160000}"/>
    <cellStyle name="Output 6 3 2 6 2" xfId="4276" xr:uid="{00000000-0005-0000-0000-000001160000}"/>
    <cellStyle name="Output 6 3 2 6 3" xfId="6478" xr:uid="{00000000-0005-0000-0000-000002160000}"/>
    <cellStyle name="Output 6 3 2 7" xfId="2199" xr:uid="{00000000-0005-0000-0000-000003160000}"/>
    <cellStyle name="Output 6 3 2 7 2" xfId="4505" xr:uid="{00000000-0005-0000-0000-000004160000}"/>
    <cellStyle name="Output 6 3 2 7 3" xfId="6707" xr:uid="{00000000-0005-0000-0000-000005160000}"/>
    <cellStyle name="Output 6 3 2 8" xfId="2424" xr:uid="{00000000-0005-0000-0000-000006160000}"/>
    <cellStyle name="Output 6 3 2 8 2" xfId="4730" xr:uid="{00000000-0005-0000-0000-000007160000}"/>
    <cellStyle name="Output 6 3 2 8 3" xfId="6932" xr:uid="{00000000-0005-0000-0000-000008160000}"/>
    <cellStyle name="Output 6 3 2 9" xfId="2761" xr:uid="{00000000-0005-0000-0000-000009160000}"/>
    <cellStyle name="Output 6 3 3" xfId="481" xr:uid="{00000000-0005-0000-0000-00000A160000}"/>
    <cellStyle name="Output 6 3 3 10" xfId="5039" xr:uid="{00000000-0005-0000-0000-00000B160000}"/>
    <cellStyle name="Output 6 3 3 2" xfId="1005" xr:uid="{00000000-0005-0000-0000-00000C160000}"/>
    <cellStyle name="Output 6 3 3 2 2" xfId="3313" xr:uid="{00000000-0005-0000-0000-00000D160000}"/>
    <cellStyle name="Output 6 3 3 2 3" xfId="5515" xr:uid="{00000000-0005-0000-0000-00000E160000}"/>
    <cellStyle name="Output 6 3 3 3" xfId="1298" xr:uid="{00000000-0005-0000-0000-00000F160000}"/>
    <cellStyle name="Output 6 3 3 3 2" xfId="3604" xr:uid="{00000000-0005-0000-0000-000010160000}"/>
    <cellStyle name="Output 6 3 3 3 3" xfId="5806" xr:uid="{00000000-0005-0000-0000-000011160000}"/>
    <cellStyle name="Output 6 3 3 4" xfId="1550" xr:uid="{00000000-0005-0000-0000-000012160000}"/>
    <cellStyle name="Output 6 3 3 4 2" xfId="3856" xr:uid="{00000000-0005-0000-0000-000013160000}"/>
    <cellStyle name="Output 6 3 3 4 3" xfId="6058" xr:uid="{00000000-0005-0000-0000-000014160000}"/>
    <cellStyle name="Output 6 3 3 5" xfId="1798" xr:uid="{00000000-0005-0000-0000-000015160000}"/>
    <cellStyle name="Output 6 3 3 5 2" xfId="4104" xr:uid="{00000000-0005-0000-0000-000016160000}"/>
    <cellStyle name="Output 6 3 3 5 3" xfId="6306" xr:uid="{00000000-0005-0000-0000-000017160000}"/>
    <cellStyle name="Output 6 3 3 6" xfId="2039" xr:uid="{00000000-0005-0000-0000-000018160000}"/>
    <cellStyle name="Output 6 3 3 6 2" xfId="4345" xr:uid="{00000000-0005-0000-0000-000019160000}"/>
    <cellStyle name="Output 6 3 3 6 3" xfId="6547" xr:uid="{00000000-0005-0000-0000-00001A160000}"/>
    <cellStyle name="Output 6 3 3 7" xfId="2268" xr:uid="{00000000-0005-0000-0000-00001B160000}"/>
    <cellStyle name="Output 6 3 3 7 2" xfId="4574" xr:uid="{00000000-0005-0000-0000-00001C160000}"/>
    <cellStyle name="Output 6 3 3 7 3" xfId="6776" xr:uid="{00000000-0005-0000-0000-00001D160000}"/>
    <cellStyle name="Output 6 3 3 8" xfId="2493" xr:uid="{00000000-0005-0000-0000-00001E160000}"/>
    <cellStyle name="Output 6 3 3 8 2" xfId="4799" xr:uid="{00000000-0005-0000-0000-00001F160000}"/>
    <cellStyle name="Output 6 3 3 8 3" xfId="7001" xr:uid="{00000000-0005-0000-0000-000020160000}"/>
    <cellStyle name="Output 6 3 3 9" xfId="2830" xr:uid="{00000000-0005-0000-0000-000021160000}"/>
    <cellStyle name="Output 6 3 4" xfId="545" xr:uid="{00000000-0005-0000-0000-000022160000}"/>
    <cellStyle name="Output 6 3 4 10" xfId="5103" xr:uid="{00000000-0005-0000-0000-000023160000}"/>
    <cellStyle name="Output 6 3 4 2" xfId="1069" xr:uid="{00000000-0005-0000-0000-000024160000}"/>
    <cellStyle name="Output 6 3 4 2 2" xfId="3377" xr:uid="{00000000-0005-0000-0000-000025160000}"/>
    <cellStyle name="Output 6 3 4 2 3" xfId="5579" xr:uid="{00000000-0005-0000-0000-000026160000}"/>
    <cellStyle name="Output 6 3 4 3" xfId="1362" xr:uid="{00000000-0005-0000-0000-000027160000}"/>
    <cellStyle name="Output 6 3 4 3 2" xfId="3668" xr:uid="{00000000-0005-0000-0000-000028160000}"/>
    <cellStyle name="Output 6 3 4 3 3" xfId="5870" xr:uid="{00000000-0005-0000-0000-000029160000}"/>
    <cellStyle name="Output 6 3 4 4" xfId="1614" xr:uid="{00000000-0005-0000-0000-00002A160000}"/>
    <cellStyle name="Output 6 3 4 4 2" xfId="3920" xr:uid="{00000000-0005-0000-0000-00002B160000}"/>
    <cellStyle name="Output 6 3 4 4 3" xfId="6122" xr:uid="{00000000-0005-0000-0000-00002C160000}"/>
    <cellStyle name="Output 6 3 4 5" xfId="1862" xr:uid="{00000000-0005-0000-0000-00002D160000}"/>
    <cellStyle name="Output 6 3 4 5 2" xfId="4168" xr:uid="{00000000-0005-0000-0000-00002E160000}"/>
    <cellStyle name="Output 6 3 4 5 3" xfId="6370" xr:uid="{00000000-0005-0000-0000-00002F160000}"/>
    <cellStyle name="Output 6 3 4 6" xfId="2103" xr:uid="{00000000-0005-0000-0000-000030160000}"/>
    <cellStyle name="Output 6 3 4 6 2" xfId="4409" xr:uid="{00000000-0005-0000-0000-000031160000}"/>
    <cellStyle name="Output 6 3 4 6 3" xfId="6611" xr:uid="{00000000-0005-0000-0000-000032160000}"/>
    <cellStyle name="Output 6 3 4 7" xfId="2332" xr:uid="{00000000-0005-0000-0000-000033160000}"/>
    <cellStyle name="Output 6 3 4 7 2" xfId="4638" xr:uid="{00000000-0005-0000-0000-000034160000}"/>
    <cellStyle name="Output 6 3 4 7 3" xfId="6840" xr:uid="{00000000-0005-0000-0000-000035160000}"/>
    <cellStyle name="Output 6 3 4 8" xfId="2557" xr:uid="{00000000-0005-0000-0000-000036160000}"/>
    <cellStyle name="Output 6 3 4 8 2" xfId="4863" xr:uid="{00000000-0005-0000-0000-000037160000}"/>
    <cellStyle name="Output 6 3 4 8 3" xfId="7065" xr:uid="{00000000-0005-0000-0000-000038160000}"/>
    <cellStyle name="Output 6 3 4 9" xfId="2894" xr:uid="{00000000-0005-0000-0000-000039160000}"/>
    <cellStyle name="Output 6 3 5" xfId="850" xr:uid="{00000000-0005-0000-0000-00003A160000}"/>
    <cellStyle name="Output 6 3 5 2" xfId="3162" xr:uid="{00000000-0005-0000-0000-00003B160000}"/>
    <cellStyle name="Output 6 3 5 3" xfId="5364" xr:uid="{00000000-0005-0000-0000-00003C160000}"/>
    <cellStyle name="Output 6 3 6" xfId="1129" xr:uid="{00000000-0005-0000-0000-00003D160000}"/>
    <cellStyle name="Output 6 3 6 2" xfId="3437" xr:uid="{00000000-0005-0000-0000-00003E160000}"/>
    <cellStyle name="Output 6 3 6 3" xfId="5639" xr:uid="{00000000-0005-0000-0000-00003F160000}"/>
    <cellStyle name="Output 6 3 7" xfId="770" xr:uid="{00000000-0005-0000-0000-000040160000}"/>
    <cellStyle name="Output 6 3 7 2" xfId="3084" xr:uid="{00000000-0005-0000-0000-000041160000}"/>
    <cellStyle name="Output 6 3 7 3" xfId="5286" xr:uid="{00000000-0005-0000-0000-000042160000}"/>
    <cellStyle name="Output 6 3 8" xfId="1138" xr:uid="{00000000-0005-0000-0000-000043160000}"/>
    <cellStyle name="Output 6 3 8 2" xfId="3446" xr:uid="{00000000-0005-0000-0000-000044160000}"/>
    <cellStyle name="Output 6 3 8 3" xfId="5648" xr:uid="{00000000-0005-0000-0000-000045160000}"/>
    <cellStyle name="Output 6 3 9" xfId="1136" xr:uid="{00000000-0005-0000-0000-000046160000}"/>
    <cellStyle name="Output 6 3 9 2" xfId="3444" xr:uid="{00000000-0005-0000-0000-000047160000}"/>
    <cellStyle name="Output 6 3 9 3" xfId="5646" xr:uid="{00000000-0005-0000-0000-000048160000}"/>
    <cellStyle name="Output 6 4" xfId="806" xr:uid="{00000000-0005-0000-0000-000049160000}"/>
    <cellStyle name="Output 6 4 2" xfId="3120" xr:uid="{00000000-0005-0000-0000-00004A160000}"/>
    <cellStyle name="Output 6 4 3" xfId="5322" xr:uid="{00000000-0005-0000-0000-00004B160000}"/>
    <cellStyle name="Output 7" xfId="256" xr:uid="{00000000-0005-0000-0000-00004C160000}"/>
    <cellStyle name="Output 7 2" xfId="357" xr:uid="{00000000-0005-0000-0000-00004D160000}"/>
    <cellStyle name="Output 7 2 10" xfId="726" xr:uid="{00000000-0005-0000-0000-00004E160000}"/>
    <cellStyle name="Output 7 2 10 2" xfId="3040" xr:uid="{00000000-0005-0000-0000-00004F160000}"/>
    <cellStyle name="Output 7 2 10 3" xfId="5242" xr:uid="{00000000-0005-0000-0000-000050160000}"/>
    <cellStyle name="Output 7 2 11" xfId="672" xr:uid="{00000000-0005-0000-0000-000051160000}"/>
    <cellStyle name="Output 7 2 11 2" xfId="2986" xr:uid="{00000000-0005-0000-0000-000052160000}"/>
    <cellStyle name="Output 7 2 11 3" xfId="5188" xr:uid="{00000000-0005-0000-0000-000053160000}"/>
    <cellStyle name="Output 7 2 12" xfId="2708" xr:uid="{00000000-0005-0000-0000-000054160000}"/>
    <cellStyle name="Output 7 2 13" xfId="4932" xr:uid="{00000000-0005-0000-0000-000055160000}"/>
    <cellStyle name="Output 7 2 2" xfId="448" xr:uid="{00000000-0005-0000-0000-000056160000}"/>
    <cellStyle name="Output 7 2 2 10" xfId="5006" xr:uid="{00000000-0005-0000-0000-000057160000}"/>
    <cellStyle name="Output 7 2 2 2" xfId="972" xr:uid="{00000000-0005-0000-0000-000058160000}"/>
    <cellStyle name="Output 7 2 2 2 2" xfId="3280" xr:uid="{00000000-0005-0000-0000-000059160000}"/>
    <cellStyle name="Output 7 2 2 2 3" xfId="5482" xr:uid="{00000000-0005-0000-0000-00005A160000}"/>
    <cellStyle name="Output 7 2 2 3" xfId="1265" xr:uid="{00000000-0005-0000-0000-00005B160000}"/>
    <cellStyle name="Output 7 2 2 3 2" xfId="3571" xr:uid="{00000000-0005-0000-0000-00005C160000}"/>
    <cellStyle name="Output 7 2 2 3 3" xfId="5773" xr:uid="{00000000-0005-0000-0000-00005D160000}"/>
    <cellStyle name="Output 7 2 2 4" xfId="1517" xr:uid="{00000000-0005-0000-0000-00005E160000}"/>
    <cellStyle name="Output 7 2 2 4 2" xfId="3823" xr:uid="{00000000-0005-0000-0000-00005F160000}"/>
    <cellStyle name="Output 7 2 2 4 3" xfId="6025" xr:uid="{00000000-0005-0000-0000-000060160000}"/>
    <cellStyle name="Output 7 2 2 5" xfId="1765" xr:uid="{00000000-0005-0000-0000-000061160000}"/>
    <cellStyle name="Output 7 2 2 5 2" xfId="4071" xr:uid="{00000000-0005-0000-0000-000062160000}"/>
    <cellStyle name="Output 7 2 2 5 3" xfId="6273" xr:uid="{00000000-0005-0000-0000-000063160000}"/>
    <cellStyle name="Output 7 2 2 6" xfId="2006" xr:uid="{00000000-0005-0000-0000-000064160000}"/>
    <cellStyle name="Output 7 2 2 6 2" xfId="4312" xr:uid="{00000000-0005-0000-0000-000065160000}"/>
    <cellStyle name="Output 7 2 2 6 3" xfId="6514" xr:uid="{00000000-0005-0000-0000-000066160000}"/>
    <cellStyle name="Output 7 2 2 7" xfId="2235" xr:uid="{00000000-0005-0000-0000-000067160000}"/>
    <cellStyle name="Output 7 2 2 7 2" xfId="4541" xr:uid="{00000000-0005-0000-0000-000068160000}"/>
    <cellStyle name="Output 7 2 2 7 3" xfId="6743" xr:uid="{00000000-0005-0000-0000-000069160000}"/>
    <cellStyle name="Output 7 2 2 8" xfId="2460" xr:uid="{00000000-0005-0000-0000-00006A160000}"/>
    <cellStyle name="Output 7 2 2 8 2" xfId="4766" xr:uid="{00000000-0005-0000-0000-00006B160000}"/>
    <cellStyle name="Output 7 2 2 8 3" xfId="6968" xr:uid="{00000000-0005-0000-0000-00006C160000}"/>
    <cellStyle name="Output 7 2 2 9" xfId="2797" xr:uid="{00000000-0005-0000-0000-00006D160000}"/>
    <cellStyle name="Output 7 2 3" xfId="517" xr:uid="{00000000-0005-0000-0000-00006E160000}"/>
    <cellStyle name="Output 7 2 3 10" xfId="5075" xr:uid="{00000000-0005-0000-0000-00006F160000}"/>
    <cellStyle name="Output 7 2 3 2" xfId="1041" xr:uid="{00000000-0005-0000-0000-000070160000}"/>
    <cellStyle name="Output 7 2 3 2 2" xfId="3349" xr:uid="{00000000-0005-0000-0000-000071160000}"/>
    <cellStyle name="Output 7 2 3 2 3" xfId="5551" xr:uid="{00000000-0005-0000-0000-000072160000}"/>
    <cellStyle name="Output 7 2 3 3" xfId="1334" xr:uid="{00000000-0005-0000-0000-000073160000}"/>
    <cellStyle name="Output 7 2 3 3 2" xfId="3640" xr:uid="{00000000-0005-0000-0000-000074160000}"/>
    <cellStyle name="Output 7 2 3 3 3" xfId="5842" xr:uid="{00000000-0005-0000-0000-000075160000}"/>
    <cellStyle name="Output 7 2 3 4" xfId="1586" xr:uid="{00000000-0005-0000-0000-000076160000}"/>
    <cellStyle name="Output 7 2 3 4 2" xfId="3892" xr:uid="{00000000-0005-0000-0000-000077160000}"/>
    <cellStyle name="Output 7 2 3 4 3" xfId="6094" xr:uid="{00000000-0005-0000-0000-000078160000}"/>
    <cellStyle name="Output 7 2 3 5" xfId="1834" xr:uid="{00000000-0005-0000-0000-000079160000}"/>
    <cellStyle name="Output 7 2 3 5 2" xfId="4140" xr:uid="{00000000-0005-0000-0000-00007A160000}"/>
    <cellStyle name="Output 7 2 3 5 3" xfId="6342" xr:uid="{00000000-0005-0000-0000-00007B160000}"/>
    <cellStyle name="Output 7 2 3 6" xfId="2075" xr:uid="{00000000-0005-0000-0000-00007C160000}"/>
    <cellStyle name="Output 7 2 3 6 2" xfId="4381" xr:uid="{00000000-0005-0000-0000-00007D160000}"/>
    <cellStyle name="Output 7 2 3 6 3" xfId="6583" xr:uid="{00000000-0005-0000-0000-00007E160000}"/>
    <cellStyle name="Output 7 2 3 7" xfId="2304" xr:uid="{00000000-0005-0000-0000-00007F160000}"/>
    <cellStyle name="Output 7 2 3 7 2" xfId="4610" xr:uid="{00000000-0005-0000-0000-000080160000}"/>
    <cellStyle name="Output 7 2 3 7 3" xfId="6812" xr:uid="{00000000-0005-0000-0000-000081160000}"/>
    <cellStyle name="Output 7 2 3 8" xfId="2529" xr:uid="{00000000-0005-0000-0000-000082160000}"/>
    <cellStyle name="Output 7 2 3 8 2" xfId="4835" xr:uid="{00000000-0005-0000-0000-000083160000}"/>
    <cellStyle name="Output 7 2 3 8 3" xfId="7037" xr:uid="{00000000-0005-0000-0000-000084160000}"/>
    <cellStyle name="Output 7 2 3 9" xfId="2866" xr:uid="{00000000-0005-0000-0000-000085160000}"/>
    <cellStyle name="Output 7 2 4" xfId="581" xr:uid="{00000000-0005-0000-0000-000086160000}"/>
    <cellStyle name="Output 7 2 4 10" xfId="5139" xr:uid="{00000000-0005-0000-0000-000087160000}"/>
    <cellStyle name="Output 7 2 4 2" xfId="1105" xr:uid="{00000000-0005-0000-0000-000088160000}"/>
    <cellStyle name="Output 7 2 4 2 2" xfId="3413" xr:uid="{00000000-0005-0000-0000-000089160000}"/>
    <cellStyle name="Output 7 2 4 2 3" xfId="5615" xr:uid="{00000000-0005-0000-0000-00008A160000}"/>
    <cellStyle name="Output 7 2 4 3" xfId="1398" xr:uid="{00000000-0005-0000-0000-00008B160000}"/>
    <cellStyle name="Output 7 2 4 3 2" xfId="3704" xr:uid="{00000000-0005-0000-0000-00008C160000}"/>
    <cellStyle name="Output 7 2 4 3 3" xfId="5906" xr:uid="{00000000-0005-0000-0000-00008D160000}"/>
    <cellStyle name="Output 7 2 4 4" xfId="1650" xr:uid="{00000000-0005-0000-0000-00008E160000}"/>
    <cellStyle name="Output 7 2 4 4 2" xfId="3956" xr:uid="{00000000-0005-0000-0000-00008F160000}"/>
    <cellStyle name="Output 7 2 4 4 3" xfId="6158" xr:uid="{00000000-0005-0000-0000-000090160000}"/>
    <cellStyle name="Output 7 2 4 5" xfId="1898" xr:uid="{00000000-0005-0000-0000-000091160000}"/>
    <cellStyle name="Output 7 2 4 5 2" xfId="4204" xr:uid="{00000000-0005-0000-0000-000092160000}"/>
    <cellStyle name="Output 7 2 4 5 3" xfId="6406" xr:uid="{00000000-0005-0000-0000-000093160000}"/>
    <cellStyle name="Output 7 2 4 6" xfId="2139" xr:uid="{00000000-0005-0000-0000-000094160000}"/>
    <cellStyle name="Output 7 2 4 6 2" xfId="4445" xr:uid="{00000000-0005-0000-0000-000095160000}"/>
    <cellStyle name="Output 7 2 4 6 3" xfId="6647" xr:uid="{00000000-0005-0000-0000-000096160000}"/>
    <cellStyle name="Output 7 2 4 7" xfId="2368" xr:uid="{00000000-0005-0000-0000-000097160000}"/>
    <cellStyle name="Output 7 2 4 7 2" xfId="4674" xr:uid="{00000000-0005-0000-0000-000098160000}"/>
    <cellStyle name="Output 7 2 4 7 3" xfId="6876" xr:uid="{00000000-0005-0000-0000-000099160000}"/>
    <cellStyle name="Output 7 2 4 8" xfId="2593" xr:uid="{00000000-0005-0000-0000-00009A160000}"/>
    <cellStyle name="Output 7 2 4 8 2" xfId="4899" xr:uid="{00000000-0005-0000-0000-00009B160000}"/>
    <cellStyle name="Output 7 2 4 8 3" xfId="7101" xr:uid="{00000000-0005-0000-0000-00009C160000}"/>
    <cellStyle name="Output 7 2 4 9" xfId="2930" xr:uid="{00000000-0005-0000-0000-00009D160000}"/>
    <cellStyle name="Output 7 2 5" xfId="888" xr:uid="{00000000-0005-0000-0000-00009E160000}"/>
    <cellStyle name="Output 7 2 5 2" xfId="3198" xr:uid="{00000000-0005-0000-0000-00009F160000}"/>
    <cellStyle name="Output 7 2 5 3" xfId="5400" xr:uid="{00000000-0005-0000-0000-0000A0160000}"/>
    <cellStyle name="Output 7 2 6" xfId="1182" xr:uid="{00000000-0005-0000-0000-0000A1160000}"/>
    <cellStyle name="Output 7 2 6 2" xfId="3488" xr:uid="{00000000-0005-0000-0000-0000A2160000}"/>
    <cellStyle name="Output 7 2 6 3" xfId="5690" xr:uid="{00000000-0005-0000-0000-0000A3160000}"/>
    <cellStyle name="Output 7 2 7" xfId="1433" xr:uid="{00000000-0005-0000-0000-0000A4160000}"/>
    <cellStyle name="Output 7 2 7 2" xfId="3739" xr:uid="{00000000-0005-0000-0000-0000A5160000}"/>
    <cellStyle name="Output 7 2 7 3" xfId="5941" xr:uid="{00000000-0005-0000-0000-0000A6160000}"/>
    <cellStyle name="Output 7 2 8" xfId="1415" xr:uid="{00000000-0005-0000-0000-0000A7160000}"/>
    <cellStyle name="Output 7 2 8 2" xfId="3721" xr:uid="{00000000-0005-0000-0000-0000A8160000}"/>
    <cellStyle name="Output 7 2 8 3" xfId="5923" xr:uid="{00000000-0005-0000-0000-0000A9160000}"/>
    <cellStyle name="Output 7 2 9" xfId="1419" xr:uid="{00000000-0005-0000-0000-0000AA160000}"/>
    <cellStyle name="Output 7 2 9 2" xfId="3725" xr:uid="{00000000-0005-0000-0000-0000AB160000}"/>
    <cellStyle name="Output 7 2 9 3" xfId="5927" xr:uid="{00000000-0005-0000-0000-0000AC160000}"/>
    <cellStyle name="Output 7 3" xfId="313" xr:uid="{00000000-0005-0000-0000-0000AD160000}"/>
    <cellStyle name="Output 7 3 10" xfId="904" xr:uid="{00000000-0005-0000-0000-0000AE160000}"/>
    <cellStyle name="Output 7 3 10 2" xfId="3212" xr:uid="{00000000-0005-0000-0000-0000AF160000}"/>
    <cellStyle name="Output 7 3 10 3" xfId="5414" xr:uid="{00000000-0005-0000-0000-0000B0160000}"/>
    <cellStyle name="Output 7 3 11" xfId="727" xr:uid="{00000000-0005-0000-0000-0000B1160000}"/>
    <cellStyle name="Output 7 3 11 2" xfId="3041" xr:uid="{00000000-0005-0000-0000-0000B2160000}"/>
    <cellStyle name="Output 7 3 11 3" xfId="5243" xr:uid="{00000000-0005-0000-0000-0000B3160000}"/>
    <cellStyle name="Output 7 3 12" xfId="2667" xr:uid="{00000000-0005-0000-0000-0000B4160000}"/>
    <cellStyle name="Output 7 3 13" xfId="2633" xr:uid="{00000000-0005-0000-0000-0000B5160000}"/>
    <cellStyle name="Output 7 3 2" xfId="407" xr:uid="{00000000-0005-0000-0000-0000B6160000}"/>
    <cellStyle name="Output 7 3 2 10" xfId="4965" xr:uid="{00000000-0005-0000-0000-0000B7160000}"/>
    <cellStyle name="Output 7 3 2 2" xfId="931" xr:uid="{00000000-0005-0000-0000-0000B8160000}"/>
    <cellStyle name="Output 7 3 2 2 2" xfId="3239" xr:uid="{00000000-0005-0000-0000-0000B9160000}"/>
    <cellStyle name="Output 7 3 2 2 3" xfId="5441" xr:uid="{00000000-0005-0000-0000-0000BA160000}"/>
    <cellStyle name="Output 7 3 2 3" xfId="1224" xr:uid="{00000000-0005-0000-0000-0000BB160000}"/>
    <cellStyle name="Output 7 3 2 3 2" xfId="3530" xr:uid="{00000000-0005-0000-0000-0000BC160000}"/>
    <cellStyle name="Output 7 3 2 3 3" xfId="5732" xr:uid="{00000000-0005-0000-0000-0000BD160000}"/>
    <cellStyle name="Output 7 3 2 4" xfId="1476" xr:uid="{00000000-0005-0000-0000-0000BE160000}"/>
    <cellStyle name="Output 7 3 2 4 2" xfId="3782" xr:uid="{00000000-0005-0000-0000-0000BF160000}"/>
    <cellStyle name="Output 7 3 2 4 3" xfId="5984" xr:uid="{00000000-0005-0000-0000-0000C0160000}"/>
    <cellStyle name="Output 7 3 2 5" xfId="1724" xr:uid="{00000000-0005-0000-0000-0000C1160000}"/>
    <cellStyle name="Output 7 3 2 5 2" xfId="4030" xr:uid="{00000000-0005-0000-0000-0000C2160000}"/>
    <cellStyle name="Output 7 3 2 5 3" xfId="6232" xr:uid="{00000000-0005-0000-0000-0000C3160000}"/>
    <cellStyle name="Output 7 3 2 6" xfId="1965" xr:uid="{00000000-0005-0000-0000-0000C4160000}"/>
    <cellStyle name="Output 7 3 2 6 2" xfId="4271" xr:uid="{00000000-0005-0000-0000-0000C5160000}"/>
    <cellStyle name="Output 7 3 2 6 3" xfId="6473" xr:uid="{00000000-0005-0000-0000-0000C6160000}"/>
    <cellStyle name="Output 7 3 2 7" xfId="2194" xr:uid="{00000000-0005-0000-0000-0000C7160000}"/>
    <cellStyle name="Output 7 3 2 7 2" xfId="4500" xr:uid="{00000000-0005-0000-0000-0000C8160000}"/>
    <cellStyle name="Output 7 3 2 7 3" xfId="6702" xr:uid="{00000000-0005-0000-0000-0000C9160000}"/>
    <cellStyle name="Output 7 3 2 8" xfId="2419" xr:uid="{00000000-0005-0000-0000-0000CA160000}"/>
    <cellStyle name="Output 7 3 2 8 2" xfId="4725" xr:uid="{00000000-0005-0000-0000-0000CB160000}"/>
    <cellStyle name="Output 7 3 2 8 3" xfId="6927" xr:uid="{00000000-0005-0000-0000-0000CC160000}"/>
    <cellStyle name="Output 7 3 2 9" xfId="2756" xr:uid="{00000000-0005-0000-0000-0000CD160000}"/>
    <cellStyle name="Output 7 3 3" xfId="476" xr:uid="{00000000-0005-0000-0000-0000CE160000}"/>
    <cellStyle name="Output 7 3 3 10" xfId="5034" xr:uid="{00000000-0005-0000-0000-0000CF160000}"/>
    <cellStyle name="Output 7 3 3 2" xfId="1000" xr:uid="{00000000-0005-0000-0000-0000D0160000}"/>
    <cellStyle name="Output 7 3 3 2 2" xfId="3308" xr:uid="{00000000-0005-0000-0000-0000D1160000}"/>
    <cellStyle name="Output 7 3 3 2 3" xfId="5510" xr:uid="{00000000-0005-0000-0000-0000D2160000}"/>
    <cellStyle name="Output 7 3 3 3" xfId="1293" xr:uid="{00000000-0005-0000-0000-0000D3160000}"/>
    <cellStyle name="Output 7 3 3 3 2" xfId="3599" xr:uid="{00000000-0005-0000-0000-0000D4160000}"/>
    <cellStyle name="Output 7 3 3 3 3" xfId="5801" xr:uid="{00000000-0005-0000-0000-0000D5160000}"/>
    <cellStyle name="Output 7 3 3 4" xfId="1545" xr:uid="{00000000-0005-0000-0000-0000D6160000}"/>
    <cellStyle name="Output 7 3 3 4 2" xfId="3851" xr:uid="{00000000-0005-0000-0000-0000D7160000}"/>
    <cellStyle name="Output 7 3 3 4 3" xfId="6053" xr:uid="{00000000-0005-0000-0000-0000D8160000}"/>
    <cellStyle name="Output 7 3 3 5" xfId="1793" xr:uid="{00000000-0005-0000-0000-0000D9160000}"/>
    <cellStyle name="Output 7 3 3 5 2" xfId="4099" xr:uid="{00000000-0005-0000-0000-0000DA160000}"/>
    <cellStyle name="Output 7 3 3 5 3" xfId="6301" xr:uid="{00000000-0005-0000-0000-0000DB160000}"/>
    <cellStyle name="Output 7 3 3 6" xfId="2034" xr:uid="{00000000-0005-0000-0000-0000DC160000}"/>
    <cellStyle name="Output 7 3 3 6 2" xfId="4340" xr:uid="{00000000-0005-0000-0000-0000DD160000}"/>
    <cellStyle name="Output 7 3 3 6 3" xfId="6542" xr:uid="{00000000-0005-0000-0000-0000DE160000}"/>
    <cellStyle name="Output 7 3 3 7" xfId="2263" xr:uid="{00000000-0005-0000-0000-0000DF160000}"/>
    <cellStyle name="Output 7 3 3 7 2" xfId="4569" xr:uid="{00000000-0005-0000-0000-0000E0160000}"/>
    <cellStyle name="Output 7 3 3 7 3" xfId="6771" xr:uid="{00000000-0005-0000-0000-0000E1160000}"/>
    <cellStyle name="Output 7 3 3 8" xfId="2488" xr:uid="{00000000-0005-0000-0000-0000E2160000}"/>
    <cellStyle name="Output 7 3 3 8 2" xfId="4794" xr:uid="{00000000-0005-0000-0000-0000E3160000}"/>
    <cellStyle name="Output 7 3 3 8 3" xfId="6996" xr:uid="{00000000-0005-0000-0000-0000E4160000}"/>
    <cellStyle name="Output 7 3 3 9" xfId="2825" xr:uid="{00000000-0005-0000-0000-0000E5160000}"/>
    <cellStyle name="Output 7 3 4" xfId="540" xr:uid="{00000000-0005-0000-0000-0000E6160000}"/>
    <cellStyle name="Output 7 3 4 10" xfId="5098" xr:uid="{00000000-0005-0000-0000-0000E7160000}"/>
    <cellStyle name="Output 7 3 4 2" xfId="1064" xr:uid="{00000000-0005-0000-0000-0000E8160000}"/>
    <cellStyle name="Output 7 3 4 2 2" xfId="3372" xr:uid="{00000000-0005-0000-0000-0000E9160000}"/>
    <cellStyle name="Output 7 3 4 2 3" xfId="5574" xr:uid="{00000000-0005-0000-0000-0000EA160000}"/>
    <cellStyle name="Output 7 3 4 3" xfId="1357" xr:uid="{00000000-0005-0000-0000-0000EB160000}"/>
    <cellStyle name="Output 7 3 4 3 2" xfId="3663" xr:uid="{00000000-0005-0000-0000-0000EC160000}"/>
    <cellStyle name="Output 7 3 4 3 3" xfId="5865" xr:uid="{00000000-0005-0000-0000-0000ED160000}"/>
    <cellStyle name="Output 7 3 4 4" xfId="1609" xr:uid="{00000000-0005-0000-0000-0000EE160000}"/>
    <cellStyle name="Output 7 3 4 4 2" xfId="3915" xr:uid="{00000000-0005-0000-0000-0000EF160000}"/>
    <cellStyle name="Output 7 3 4 4 3" xfId="6117" xr:uid="{00000000-0005-0000-0000-0000F0160000}"/>
    <cellStyle name="Output 7 3 4 5" xfId="1857" xr:uid="{00000000-0005-0000-0000-0000F1160000}"/>
    <cellStyle name="Output 7 3 4 5 2" xfId="4163" xr:uid="{00000000-0005-0000-0000-0000F2160000}"/>
    <cellStyle name="Output 7 3 4 5 3" xfId="6365" xr:uid="{00000000-0005-0000-0000-0000F3160000}"/>
    <cellStyle name="Output 7 3 4 6" xfId="2098" xr:uid="{00000000-0005-0000-0000-0000F4160000}"/>
    <cellStyle name="Output 7 3 4 6 2" xfId="4404" xr:uid="{00000000-0005-0000-0000-0000F5160000}"/>
    <cellStyle name="Output 7 3 4 6 3" xfId="6606" xr:uid="{00000000-0005-0000-0000-0000F6160000}"/>
    <cellStyle name="Output 7 3 4 7" xfId="2327" xr:uid="{00000000-0005-0000-0000-0000F7160000}"/>
    <cellStyle name="Output 7 3 4 7 2" xfId="4633" xr:uid="{00000000-0005-0000-0000-0000F8160000}"/>
    <cellStyle name="Output 7 3 4 7 3" xfId="6835" xr:uid="{00000000-0005-0000-0000-0000F9160000}"/>
    <cellStyle name="Output 7 3 4 8" xfId="2552" xr:uid="{00000000-0005-0000-0000-0000FA160000}"/>
    <cellStyle name="Output 7 3 4 8 2" xfId="4858" xr:uid="{00000000-0005-0000-0000-0000FB160000}"/>
    <cellStyle name="Output 7 3 4 8 3" xfId="7060" xr:uid="{00000000-0005-0000-0000-0000FC160000}"/>
    <cellStyle name="Output 7 3 4 9" xfId="2889" xr:uid="{00000000-0005-0000-0000-0000FD160000}"/>
    <cellStyle name="Output 7 3 5" xfId="845" xr:uid="{00000000-0005-0000-0000-0000FE160000}"/>
    <cellStyle name="Output 7 3 5 2" xfId="3157" xr:uid="{00000000-0005-0000-0000-0000FF160000}"/>
    <cellStyle name="Output 7 3 5 3" xfId="5359" xr:uid="{00000000-0005-0000-0000-000000170000}"/>
    <cellStyle name="Output 7 3 6" xfId="680" xr:uid="{00000000-0005-0000-0000-000001170000}"/>
    <cellStyle name="Output 7 3 6 2" xfId="2994" xr:uid="{00000000-0005-0000-0000-000002170000}"/>
    <cellStyle name="Output 7 3 6 3" xfId="5196" xr:uid="{00000000-0005-0000-0000-000003170000}"/>
    <cellStyle name="Output 7 3 7" xfId="808" xr:uid="{00000000-0005-0000-0000-000004170000}"/>
    <cellStyle name="Output 7 3 7 2" xfId="3122" xr:uid="{00000000-0005-0000-0000-000005170000}"/>
    <cellStyle name="Output 7 3 7 3" xfId="5324" xr:uid="{00000000-0005-0000-0000-000006170000}"/>
    <cellStyle name="Output 7 3 8" xfId="714" xr:uid="{00000000-0005-0000-0000-000007170000}"/>
    <cellStyle name="Output 7 3 8 2" xfId="3028" xr:uid="{00000000-0005-0000-0000-000008170000}"/>
    <cellStyle name="Output 7 3 8 3" xfId="5230" xr:uid="{00000000-0005-0000-0000-000009170000}"/>
    <cellStyle name="Output 7 3 9" xfId="700" xr:uid="{00000000-0005-0000-0000-00000A170000}"/>
    <cellStyle name="Output 7 3 9 2" xfId="3014" xr:uid="{00000000-0005-0000-0000-00000B170000}"/>
    <cellStyle name="Output 7 3 9 3" xfId="5216" xr:uid="{00000000-0005-0000-0000-00000C170000}"/>
    <cellStyle name="Output 7 4" xfId="802" xr:uid="{00000000-0005-0000-0000-00000D170000}"/>
    <cellStyle name="Output 7 4 2" xfId="3116" xr:uid="{00000000-0005-0000-0000-00000E170000}"/>
    <cellStyle name="Output 7 4 3" xfId="5318" xr:uid="{00000000-0005-0000-0000-00000F170000}"/>
    <cellStyle name="Percent" xfId="1" builtinId="5"/>
    <cellStyle name="Percent 2" xfId="56" xr:uid="{00000000-0005-0000-0000-000011170000}"/>
    <cellStyle name="Percent 2 2" xfId="57" xr:uid="{00000000-0005-0000-0000-000012170000}"/>
    <cellStyle name="Percent 2 2 2" xfId="380" xr:uid="{00000000-0005-0000-0000-000013170000}"/>
    <cellStyle name="Percent 2 2 2 2" xfId="2729" xr:uid="{00000000-0005-0000-0000-000014170000}"/>
    <cellStyle name="Percent 2 2 3" xfId="2619" xr:uid="{00000000-0005-0000-0000-000015170000}"/>
    <cellStyle name="Percent 2 3" xfId="288" xr:uid="{00000000-0005-0000-0000-000016170000}"/>
    <cellStyle name="Percent 2 3 2" xfId="388" xr:uid="{00000000-0005-0000-0000-000017170000}"/>
    <cellStyle name="Percent 2 3 2 2" xfId="2737" xr:uid="{00000000-0005-0000-0000-000018170000}"/>
    <cellStyle name="Percent 2 3 3" xfId="2648" xr:uid="{00000000-0005-0000-0000-000019170000}"/>
    <cellStyle name="Percent 2 4" xfId="293" xr:uid="{00000000-0005-0000-0000-00001A170000}"/>
    <cellStyle name="Percent 2 5" xfId="281" xr:uid="{00000000-0005-0000-0000-00001B170000}"/>
    <cellStyle name="Percent 2 6" xfId="379" xr:uid="{00000000-0005-0000-0000-00001C170000}"/>
    <cellStyle name="Percent 2 6 2" xfId="2728" xr:uid="{00000000-0005-0000-0000-00001D170000}"/>
    <cellStyle name="Percent 2 7" xfId="2618" xr:uid="{00000000-0005-0000-0000-00001E170000}"/>
    <cellStyle name="Percent 3" xfId="58" xr:uid="{00000000-0005-0000-0000-00001F170000}"/>
    <cellStyle name="Percent 4" xfId="292" xr:uid="{00000000-0005-0000-0000-000020170000}"/>
    <cellStyle name="Percent 5" xfId="277" xr:uid="{00000000-0005-0000-0000-000021170000}"/>
    <cellStyle name="Title" xfId="593" builtinId="15" customBuiltin="1"/>
    <cellStyle name="Title 2" xfId="59" xr:uid="{00000000-0005-0000-0000-000023170000}"/>
    <cellStyle name="Title 3" xfId="262" xr:uid="{00000000-0005-0000-0000-000024170000}"/>
    <cellStyle name="Title 4" xfId="263" xr:uid="{00000000-0005-0000-0000-000025170000}"/>
    <cellStyle name="Title 5" xfId="264" xr:uid="{00000000-0005-0000-0000-000026170000}"/>
    <cellStyle name="Title 6" xfId="265" xr:uid="{00000000-0005-0000-0000-000027170000}"/>
    <cellStyle name="Title 7" xfId="261" xr:uid="{00000000-0005-0000-0000-000028170000}"/>
    <cellStyle name="Total" xfId="608" builtinId="25" customBuiltin="1"/>
    <cellStyle name="Total 2" xfId="60" xr:uid="{00000000-0005-0000-0000-00002A170000}"/>
    <cellStyle name="Total 2 2" xfId="335" xr:uid="{00000000-0005-0000-0000-00002B170000}"/>
    <cellStyle name="Total 2 2 10" xfId="668" xr:uid="{00000000-0005-0000-0000-00002C170000}"/>
    <cellStyle name="Total 2 2 10 2" xfId="2982" xr:uid="{00000000-0005-0000-0000-00002D170000}"/>
    <cellStyle name="Total 2 2 10 3" xfId="5184" xr:uid="{00000000-0005-0000-0000-00002E170000}"/>
    <cellStyle name="Total 2 2 11" xfId="737" xr:uid="{00000000-0005-0000-0000-00002F170000}"/>
    <cellStyle name="Total 2 2 11 2" xfId="3051" xr:uid="{00000000-0005-0000-0000-000030170000}"/>
    <cellStyle name="Total 2 2 11 3" xfId="5253" xr:uid="{00000000-0005-0000-0000-000031170000}"/>
    <cellStyle name="Total 2 2 12" xfId="2687" xr:uid="{00000000-0005-0000-0000-000032170000}"/>
    <cellStyle name="Total 2 2 13" xfId="4911" xr:uid="{00000000-0005-0000-0000-000033170000}"/>
    <cellStyle name="Total 2 2 2" xfId="427" xr:uid="{00000000-0005-0000-0000-000034170000}"/>
    <cellStyle name="Total 2 2 2 10" xfId="4985" xr:uid="{00000000-0005-0000-0000-000035170000}"/>
    <cellStyle name="Total 2 2 2 2" xfId="951" xr:uid="{00000000-0005-0000-0000-000036170000}"/>
    <cellStyle name="Total 2 2 2 2 2" xfId="3259" xr:uid="{00000000-0005-0000-0000-000037170000}"/>
    <cellStyle name="Total 2 2 2 2 3" xfId="5461" xr:uid="{00000000-0005-0000-0000-000038170000}"/>
    <cellStyle name="Total 2 2 2 3" xfId="1244" xr:uid="{00000000-0005-0000-0000-000039170000}"/>
    <cellStyle name="Total 2 2 2 3 2" xfId="3550" xr:uid="{00000000-0005-0000-0000-00003A170000}"/>
    <cellStyle name="Total 2 2 2 3 3" xfId="5752" xr:uid="{00000000-0005-0000-0000-00003B170000}"/>
    <cellStyle name="Total 2 2 2 4" xfId="1496" xr:uid="{00000000-0005-0000-0000-00003C170000}"/>
    <cellStyle name="Total 2 2 2 4 2" xfId="3802" xr:uid="{00000000-0005-0000-0000-00003D170000}"/>
    <cellStyle name="Total 2 2 2 4 3" xfId="6004" xr:uid="{00000000-0005-0000-0000-00003E170000}"/>
    <cellStyle name="Total 2 2 2 5" xfId="1744" xr:uid="{00000000-0005-0000-0000-00003F170000}"/>
    <cellStyle name="Total 2 2 2 5 2" xfId="4050" xr:uid="{00000000-0005-0000-0000-000040170000}"/>
    <cellStyle name="Total 2 2 2 5 3" xfId="6252" xr:uid="{00000000-0005-0000-0000-000041170000}"/>
    <cellStyle name="Total 2 2 2 6" xfId="1985" xr:uid="{00000000-0005-0000-0000-000042170000}"/>
    <cellStyle name="Total 2 2 2 6 2" xfId="4291" xr:uid="{00000000-0005-0000-0000-000043170000}"/>
    <cellStyle name="Total 2 2 2 6 3" xfId="6493" xr:uid="{00000000-0005-0000-0000-000044170000}"/>
    <cellStyle name="Total 2 2 2 7" xfId="2214" xr:uid="{00000000-0005-0000-0000-000045170000}"/>
    <cellStyle name="Total 2 2 2 7 2" xfId="4520" xr:uid="{00000000-0005-0000-0000-000046170000}"/>
    <cellStyle name="Total 2 2 2 7 3" xfId="6722" xr:uid="{00000000-0005-0000-0000-000047170000}"/>
    <cellStyle name="Total 2 2 2 8" xfId="2439" xr:uid="{00000000-0005-0000-0000-000048170000}"/>
    <cellStyle name="Total 2 2 2 8 2" xfId="4745" xr:uid="{00000000-0005-0000-0000-000049170000}"/>
    <cellStyle name="Total 2 2 2 8 3" xfId="6947" xr:uid="{00000000-0005-0000-0000-00004A170000}"/>
    <cellStyle name="Total 2 2 2 9" xfId="2776" xr:uid="{00000000-0005-0000-0000-00004B170000}"/>
    <cellStyle name="Total 2 2 3" xfId="496" xr:uid="{00000000-0005-0000-0000-00004C170000}"/>
    <cellStyle name="Total 2 2 3 10" xfId="5054" xr:uid="{00000000-0005-0000-0000-00004D170000}"/>
    <cellStyle name="Total 2 2 3 2" xfId="1020" xr:uid="{00000000-0005-0000-0000-00004E170000}"/>
    <cellStyle name="Total 2 2 3 2 2" xfId="3328" xr:uid="{00000000-0005-0000-0000-00004F170000}"/>
    <cellStyle name="Total 2 2 3 2 3" xfId="5530" xr:uid="{00000000-0005-0000-0000-000050170000}"/>
    <cellStyle name="Total 2 2 3 3" xfId="1313" xr:uid="{00000000-0005-0000-0000-000051170000}"/>
    <cellStyle name="Total 2 2 3 3 2" xfId="3619" xr:uid="{00000000-0005-0000-0000-000052170000}"/>
    <cellStyle name="Total 2 2 3 3 3" xfId="5821" xr:uid="{00000000-0005-0000-0000-000053170000}"/>
    <cellStyle name="Total 2 2 3 4" xfId="1565" xr:uid="{00000000-0005-0000-0000-000054170000}"/>
    <cellStyle name="Total 2 2 3 4 2" xfId="3871" xr:uid="{00000000-0005-0000-0000-000055170000}"/>
    <cellStyle name="Total 2 2 3 4 3" xfId="6073" xr:uid="{00000000-0005-0000-0000-000056170000}"/>
    <cellStyle name="Total 2 2 3 5" xfId="1813" xr:uid="{00000000-0005-0000-0000-000057170000}"/>
    <cellStyle name="Total 2 2 3 5 2" xfId="4119" xr:uid="{00000000-0005-0000-0000-000058170000}"/>
    <cellStyle name="Total 2 2 3 5 3" xfId="6321" xr:uid="{00000000-0005-0000-0000-000059170000}"/>
    <cellStyle name="Total 2 2 3 6" xfId="2054" xr:uid="{00000000-0005-0000-0000-00005A170000}"/>
    <cellStyle name="Total 2 2 3 6 2" xfId="4360" xr:uid="{00000000-0005-0000-0000-00005B170000}"/>
    <cellStyle name="Total 2 2 3 6 3" xfId="6562" xr:uid="{00000000-0005-0000-0000-00005C170000}"/>
    <cellStyle name="Total 2 2 3 7" xfId="2283" xr:uid="{00000000-0005-0000-0000-00005D170000}"/>
    <cellStyle name="Total 2 2 3 7 2" xfId="4589" xr:uid="{00000000-0005-0000-0000-00005E170000}"/>
    <cellStyle name="Total 2 2 3 7 3" xfId="6791" xr:uid="{00000000-0005-0000-0000-00005F170000}"/>
    <cellStyle name="Total 2 2 3 8" xfId="2508" xr:uid="{00000000-0005-0000-0000-000060170000}"/>
    <cellStyle name="Total 2 2 3 8 2" xfId="4814" xr:uid="{00000000-0005-0000-0000-000061170000}"/>
    <cellStyle name="Total 2 2 3 8 3" xfId="7016" xr:uid="{00000000-0005-0000-0000-000062170000}"/>
    <cellStyle name="Total 2 2 3 9" xfId="2845" xr:uid="{00000000-0005-0000-0000-000063170000}"/>
    <cellStyle name="Total 2 2 4" xfId="560" xr:uid="{00000000-0005-0000-0000-000064170000}"/>
    <cellStyle name="Total 2 2 4 10" xfId="5118" xr:uid="{00000000-0005-0000-0000-000065170000}"/>
    <cellStyle name="Total 2 2 4 2" xfId="1084" xr:uid="{00000000-0005-0000-0000-000066170000}"/>
    <cellStyle name="Total 2 2 4 2 2" xfId="3392" xr:uid="{00000000-0005-0000-0000-000067170000}"/>
    <cellStyle name="Total 2 2 4 2 3" xfId="5594" xr:uid="{00000000-0005-0000-0000-000068170000}"/>
    <cellStyle name="Total 2 2 4 3" xfId="1377" xr:uid="{00000000-0005-0000-0000-000069170000}"/>
    <cellStyle name="Total 2 2 4 3 2" xfId="3683" xr:uid="{00000000-0005-0000-0000-00006A170000}"/>
    <cellStyle name="Total 2 2 4 3 3" xfId="5885" xr:uid="{00000000-0005-0000-0000-00006B170000}"/>
    <cellStyle name="Total 2 2 4 4" xfId="1629" xr:uid="{00000000-0005-0000-0000-00006C170000}"/>
    <cellStyle name="Total 2 2 4 4 2" xfId="3935" xr:uid="{00000000-0005-0000-0000-00006D170000}"/>
    <cellStyle name="Total 2 2 4 4 3" xfId="6137" xr:uid="{00000000-0005-0000-0000-00006E170000}"/>
    <cellStyle name="Total 2 2 4 5" xfId="1877" xr:uid="{00000000-0005-0000-0000-00006F170000}"/>
    <cellStyle name="Total 2 2 4 5 2" xfId="4183" xr:uid="{00000000-0005-0000-0000-000070170000}"/>
    <cellStyle name="Total 2 2 4 5 3" xfId="6385" xr:uid="{00000000-0005-0000-0000-000071170000}"/>
    <cellStyle name="Total 2 2 4 6" xfId="2118" xr:uid="{00000000-0005-0000-0000-000072170000}"/>
    <cellStyle name="Total 2 2 4 6 2" xfId="4424" xr:uid="{00000000-0005-0000-0000-000073170000}"/>
    <cellStyle name="Total 2 2 4 6 3" xfId="6626" xr:uid="{00000000-0005-0000-0000-000074170000}"/>
    <cellStyle name="Total 2 2 4 7" xfId="2347" xr:uid="{00000000-0005-0000-0000-000075170000}"/>
    <cellStyle name="Total 2 2 4 7 2" xfId="4653" xr:uid="{00000000-0005-0000-0000-000076170000}"/>
    <cellStyle name="Total 2 2 4 7 3" xfId="6855" xr:uid="{00000000-0005-0000-0000-000077170000}"/>
    <cellStyle name="Total 2 2 4 8" xfId="2572" xr:uid="{00000000-0005-0000-0000-000078170000}"/>
    <cellStyle name="Total 2 2 4 8 2" xfId="4878" xr:uid="{00000000-0005-0000-0000-000079170000}"/>
    <cellStyle name="Total 2 2 4 8 3" xfId="7080" xr:uid="{00000000-0005-0000-0000-00007A170000}"/>
    <cellStyle name="Total 2 2 4 9" xfId="2909" xr:uid="{00000000-0005-0000-0000-00007B170000}"/>
    <cellStyle name="Total 2 2 5" xfId="867" xr:uid="{00000000-0005-0000-0000-00007C170000}"/>
    <cellStyle name="Total 2 2 5 2" xfId="3177" xr:uid="{00000000-0005-0000-0000-00007D170000}"/>
    <cellStyle name="Total 2 2 5 3" xfId="5379" xr:uid="{00000000-0005-0000-0000-00007E170000}"/>
    <cellStyle name="Total 2 2 6" xfId="1161" xr:uid="{00000000-0005-0000-0000-00007F170000}"/>
    <cellStyle name="Total 2 2 6 2" xfId="3467" xr:uid="{00000000-0005-0000-0000-000080170000}"/>
    <cellStyle name="Total 2 2 6 3" xfId="5669" xr:uid="{00000000-0005-0000-0000-000081170000}"/>
    <cellStyle name="Total 2 2 7" xfId="1424" xr:uid="{00000000-0005-0000-0000-000082170000}"/>
    <cellStyle name="Total 2 2 7 2" xfId="3730" xr:uid="{00000000-0005-0000-0000-000083170000}"/>
    <cellStyle name="Total 2 2 7 3" xfId="5932" xr:uid="{00000000-0005-0000-0000-000084170000}"/>
    <cellStyle name="Total 2 2 8" xfId="644" xr:uid="{00000000-0005-0000-0000-000085170000}"/>
    <cellStyle name="Total 2 2 8 2" xfId="2958" xr:uid="{00000000-0005-0000-0000-000086170000}"/>
    <cellStyle name="Total 2 2 8 3" xfId="5160" xr:uid="{00000000-0005-0000-0000-000087170000}"/>
    <cellStyle name="Total 2 2 9" xfId="746" xr:uid="{00000000-0005-0000-0000-000088170000}"/>
    <cellStyle name="Total 2 2 9 2" xfId="3060" xr:uid="{00000000-0005-0000-0000-000089170000}"/>
    <cellStyle name="Total 2 2 9 3" xfId="5262" xr:uid="{00000000-0005-0000-0000-00008A170000}"/>
    <cellStyle name="Total 2 3" xfId="320" xr:uid="{00000000-0005-0000-0000-00008B170000}"/>
    <cellStyle name="Total 2 3 10" xfId="667" xr:uid="{00000000-0005-0000-0000-00008C170000}"/>
    <cellStyle name="Total 2 3 10 2" xfId="2981" xr:uid="{00000000-0005-0000-0000-00008D170000}"/>
    <cellStyle name="Total 2 3 10 3" xfId="5183" xr:uid="{00000000-0005-0000-0000-00008E170000}"/>
    <cellStyle name="Total 2 3 11" xfId="1447" xr:uid="{00000000-0005-0000-0000-00008F170000}"/>
    <cellStyle name="Total 2 3 11 2" xfId="3753" xr:uid="{00000000-0005-0000-0000-000090170000}"/>
    <cellStyle name="Total 2 3 11 3" xfId="5955" xr:uid="{00000000-0005-0000-0000-000091170000}"/>
    <cellStyle name="Total 2 3 12" xfId="2674" xr:uid="{00000000-0005-0000-0000-000092170000}"/>
    <cellStyle name="Total 2 3 13" xfId="2628" xr:uid="{00000000-0005-0000-0000-000093170000}"/>
    <cellStyle name="Total 2 3 2" xfId="414" xr:uid="{00000000-0005-0000-0000-000094170000}"/>
    <cellStyle name="Total 2 3 2 10" xfId="4972" xr:uid="{00000000-0005-0000-0000-000095170000}"/>
    <cellStyle name="Total 2 3 2 2" xfId="938" xr:uid="{00000000-0005-0000-0000-000096170000}"/>
    <cellStyle name="Total 2 3 2 2 2" xfId="3246" xr:uid="{00000000-0005-0000-0000-000097170000}"/>
    <cellStyle name="Total 2 3 2 2 3" xfId="5448" xr:uid="{00000000-0005-0000-0000-000098170000}"/>
    <cellStyle name="Total 2 3 2 3" xfId="1231" xr:uid="{00000000-0005-0000-0000-000099170000}"/>
    <cellStyle name="Total 2 3 2 3 2" xfId="3537" xr:uid="{00000000-0005-0000-0000-00009A170000}"/>
    <cellStyle name="Total 2 3 2 3 3" xfId="5739" xr:uid="{00000000-0005-0000-0000-00009B170000}"/>
    <cellStyle name="Total 2 3 2 4" xfId="1483" xr:uid="{00000000-0005-0000-0000-00009C170000}"/>
    <cellStyle name="Total 2 3 2 4 2" xfId="3789" xr:uid="{00000000-0005-0000-0000-00009D170000}"/>
    <cellStyle name="Total 2 3 2 4 3" xfId="5991" xr:uid="{00000000-0005-0000-0000-00009E170000}"/>
    <cellStyle name="Total 2 3 2 5" xfId="1731" xr:uid="{00000000-0005-0000-0000-00009F170000}"/>
    <cellStyle name="Total 2 3 2 5 2" xfId="4037" xr:uid="{00000000-0005-0000-0000-0000A0170000}"/>
    <cellStyle name="Total 2 3 2 5 3" xfId="6239" xr:uid="{00000000-0005-0000-0000-0000A1170000}"/>
    <cellStyle name="Total 2 3 2 6" xfId="1972" xr:uid="{00000000-0005-0000-0000-0000A2170000}"/>
    <cellStyle name="Total 2 3 2 6 2" xfId="4278" xr:uid="{00000000-0005-0000-0000-0000A3170000}"/>
    <cellStyle name="Total 2 3 2 6 3" xfId="6480" xr:uid="{00000000-0005-0000-0000-0000A4170000}"/>
    <cellStyle name="Total 2 3 2 7" xfId="2201" xr:uid="{00000000-0005-0000-0000-0000A5170000}"/>
    <cellStyle name="Total 2 3 2 7 2" xfId="4507" xr:uid="{00000000-0005-0000-0000-0000A6170000}"/>
    <cellStyle name="Total 2 3 2 7 3" xfId="6709" xr:uid="{00000000-0005-0000-0000-0000A7170000}"/>
    <cellStyle name="Total 2 3 2 8" xfId="2426" xr:uid="{00000000-0005-0000-0000-0000A8170000}"/>
    <cellStyle name="Total 2 3 2 8 2" xfId="4732" xr:uid="{00000000-0005-0000-0000-0000A9170000}"/>
    <cellStyle name="Total 2 3 2 8 3" xfId="6934" xr:uid="{00000000-0005-0000-0000-0000AA170000}"/>
    <cellStyle name="Total 2 3 2 9" xfId="2763" xr:uid="{00000000-0005-0000-0000-0000AB170000}"/>
    <cellStyle name="Total 2 3 3" xfId="483" xr:uid="{00000000-0005-0000-0000-0000AC170000}"/>
    <cellStyle name="Total 2 3 3 10" xfId="5041" xr:uid="{00000000-0005-0000-0000-0000AD170000}"/>
    <cellStyle name="Total 2 3 3 2" xfId="1007" xr:uid="{00000000-0005-0000-0000-0000AE170000}"/>
    <cellStyle name="Total 2 3 3 2 2" xfId="3315" xr:uid="{00000000-0005-0000-0000-0000AF170000}"/>
    <cellStyle name="Total 2 3 3 2 3" xfId="5517" xr:uid="{00000000-0005-0000-0000-0000B0170000}"/>
    <cellStyle name="Total 2 3 3 3" xfId="1300" xr:uid="{00000000-0005-0000-0000-0000B1170000}"/>
    <cellStyle name="Total 2 3 3 3 2" xfId="3606" xr:uid="{00000000-0005-0000-0000-0000B2170000}"/>
    <cellStyle name="Total 2 3 3 3 3" xfId="5808" xr:uid="{00000000-0005-0000-0000-0000B3170000}"/>
    <cellStyle name="Total 2 3 3 4" xfId="1552" xr:uid="{00000000-0005-0000-0000-0000B4170000}"/>
    <cellStyle name="Total 2 3 3 4 2" xfId="3858" xr:uid="{00000000-0005-0000-0000-0000B5170000}"/>
    <cellStyle name="Total 2 3 3 4 3" xfId="6060" xr:uid="{00000000-0005-0000-0000-0000B6170000}"/>
    <cellStyle name="Total 2 3 3 5" xfId="1800" xr:uid="{00000000-0005-0000-0000-0000B7170000}"/>
    <cellStyle name="Total 2 3 3 5 2" xfId="4106" xr:uid="{00000000-0005-0000-0000-0000B8170000}"/>
    <cellStyle name="Total 2 3 3 5 3" xfId="6308" xr:uid="{00000000-0005-0000-0000-0000B9170000}"/>
    <cellStyle name="Total 2 3 3 6" xfId="2041" xr:uid="{00000000-0005-0000-0000-0000BA170000}"/>
    <cellStyle name="Total 2 3 3 6 2" xfId="4347" xr:uid="{00000000-0005-0000-0000-0000BB170000}"/>
    <cellStyle name="Total 2 3 3 6 3" xfId="6549" xr:uid="{00000000-0005-0000-0000-0000BC170000}"/>
    <cellStyle name="Total 2 3 3 7" xfId="2270" xr:uid="{00000000-0005-0000-0000-0000BD170000}"/>
    <cellStyle name="Total 2 3 3 7 2" xfId="4576" xr:uid="{00000000-0005-0000-0000-0000BE170000}"/>
    <cellStyle name="Total 2 3 3 7 3" xfId="6778" xr:uid="{00000000-0005-0000-0000-0000BF170000}"/>
    <cellStyle name="Total 2 3 3 8" xfId="2495" xr:uid="{00000000-0005-0000-0000-0000C0170000}"/>
    <cellStyle name="Total 2 3 3 8 2" xfId="4801" xr:uid="{00000000-0005-0000-0000-0000C1170000}"/>
    <cellStyle name="Total 2 3 3 8 3" xfId="7003" xr:uid="{00000000-0005-0000-0000-0000C2170000}"/>
    <cellStyle name="Total 2 3 3 9" xfId="2832" xr:uid="{00000000-0005-0000-0000-0000C3170000}"/>
    <cellStyle name="Total 2 3 4" xfId="547" xr:uid="{00000000-0005-0000-0000-0000C4170000}"/>
    <cellStyle name="Total 2 3 4 10" xfId="5105" xr:uid="{00000000-0005-0000-0000-0000C5170000}"/>
    <cellStyle name="Total 2 3 4 2" xfId="1071" xr:uid="{00000000-0005-0000-0000-0000C6170000}"/>
    <cellStyle name="Total 2 3 4 2 2" xfId="3379" xr:uid="{00000000-0005-0000-0000-0000C7170000}"/>
    <cellStyle name="Total 2 3 4 2 3" xfId="5581" xr:uid="{00000000-0005-0000-0000-0000C8170000}"/>
    <cellStyle name="Total 2 3 4 3" xfId="1364" xr:uid="{00000000-0005-0000-0000-0000C9170000}"/>
    <cellStyle name="Total 2 3 4 3 2" xfId="3670" xr:uid="{00000000-0005-0000-0000-0000CA170000}"/>
    <cellStyle name="Total 2 3 4 3 3" xfId="5872" xr:uid="{00000000-0005-0000-0000-0000CB170000}"/>
    <cellStyle name="Total 2 3 4 4" xfId="1616" xr:uid="{00000000-0005-0000-0000-0000CC170000}"/>
    <cellStyle name="Total 2 3 4 4 2" xfId="3922" xr:uid="{00000000-0005-0000-0000-0000CD170000}"/>
    <cellStyle name="Total 2 3 4 4 3" xfId="6124" xr:uid="{00000000-0005-0000-0000-0000CE170000}"/>
    <cellStyle name="Total 2 3 4 5" xfId="1864" xr:uid="{00000000-0005-0000-0000-0000CF170000}"/>
    <cellStyle name="Total 2 3 4 5 2" xfId="4170" xr:uid="{00000000-0005-0000-0000-0000D0170000}"/>
    <cellStyle name="Total 2 3 4 5 3" xfId="6372" xr:uid="{00000000-0005-0000-0000-0000D1170000}"/>
    <cellStyle name="Total 2 3 4 6" xfId="2105" xr:uid="{00000000-0005-0000-0000-0000D2170000}"/>
    <cellStyle name="Total 2 3 4 6 2" xfId="4411" xr:uid="{00000000-0005-0000-0000-0000D3170000}"/>
    <cellStyle name="Total 2 3 4 6 3" xfId="6613" xr:uid="{00000000-0005-0000-0000-0000D4170000}"/>
    <cellStyle name="Total 2 3 4 7" xfId="2334" xr:uid="{00000000-0005-0000-0000-0000D5170000}"/>
    <cellStyle name="Total 2 3 4 7 2" xfId="4640" xr:uid="{00000000-0005-0000-0000-0000D6170000}"/>
    <cellStyle name="Total 2 3 4 7 3" xfId="6842" xr:uid="{00000000-0005-0000-0000-0000D7170000}"/>
    <cellStyle name="Total 2 3 4 8" xfId="2559" xr:uid="{00000000-0005-0000-0000-0000D8170000}"/>
    <cellStyle name="Total 2 3 4 8 2" xfId="4865" xr:uid="{00000000-0005-0000-0000-0000D9170000}"/>
    <cellStyle name="Total 2 3 4 8 3" xfId="7067" xr:uid="{00000000-0005-0000-0000-0000DA170000}"/>
    <cellStyle name="Total 2 3 4 9" xfId="2896" xr:uid="{00000000-0005-0000-0000-0000DB170000}"/>
    <cellStyle name="Total 2 3 5" xfId="852" xr:uid="{00000000-0005-0000-0000-0000DC170000}"/>
    <cellStyle name="Total 2 3 5 2" xfId="3164" xr:uid="{00000000-0005-0000-0000-0000DD170000}"/>
    <cellStyle name="Total 2 3 5 3" xfId="5366" xr:uid="{00000000-0005-0000-0000-0000DE170000}"/>
    <cellStyle name="Total 2 3 6" xfId="1146" xr:uid="{00000000-0005-0000-0000-0000DF170000}"/>
    <cellStyle name="Total 2 3 6 2" xfId="3452" xr:uid="{00000000-0005-0000-0000-0000E0170000}"/>
    <cellStyle name="Total 2 3 6 3" xfId="5654" xr:uid="{00000000-0005-0000-0000-0000E1170000}"/>
    <cellStyle name="Total 2 3 7" xfId="809" xr:uid="{00000000-0005-0000-0000-0000E2170000}"/>
    <cellStyle name="Total 2 3 7 2" xfId="3123" xr:uid="{00000000-0005-0000-0000-0000E3170000}"/>
    <cellStyle name="Total 2 3 7 3" xfId="5325" xr:uid="{00000000-0005-0000-0000-0000E4170000}"/>
    <cellStyle name="Total 2 3 8" xfId="903" xr:uid="{00000000-0005-0000-0000-0000E5170000}"/>
    <cellStyle name="Total 2 3 8 2" xfId="3211" xr:uid="{00000000-0005-0000-0000-0000E6170000}"/>
    <cellStyle name="Total 2 3 8 3" xfId="5413" xr:uid="{00000000-0005-0000-0000-0000E7170000}"/>
    <cellStyle name="Total 2 3 9" xfId="779" xr:uid="{00000000-0005-0000-0000-0000E8170000}"/>
    <cellStyle name="Total 2 3 9 2" xfId="3093" xr:uid="{00000000-0005-0000-0000-0000E9170000}"/>
    <cellStyle name="Total 2 3 9 3" xfId="5295" xr:uid="{00000000-0005-0000-0000-0000EA170000}"/>
    <cellStyle name="Total 2 4" xfId="674" xr:uid="{00000000-0005-0000-0000-0000EB170000}"/>
    <cellStyle name="Total 2 4 2" xfId="2988" xr:uid="{00000000-0005-0000-0000-0000EC170000}"/>
    <cellStyle name="Total 2 4 3" xfId="5190" xr:uid="{00000000-0005-0000-0000-0000ED170000}"/>
    <cellStyle name="Total 3" xfId="267" xr:uid="{00000000-0005-0000-0000-0000EE170000}"/>
    <cellStyle name="Total 3 2" xfId="363" xr:uid="{00000000-0005-0000-0000-0000EF170000}"/>
    <cellStyle name="Total 3 2 10" xfId="2167" xr:uid="{00000000-0005-0000-0000-0000F0170000}"/>
    <cellStyle name="Total 3 2 10 2" xfId="4473" xr:uid="{00000000-0005-0000-0000-0000F1170000}"/>
    <cellStyle name="Total 3 2 10 3" xfId="6675" xr:uid="{00000000-0005-0000-0000-0000F2170000}"/>
    <cellStyle name="Total 3 2 11" xfId="2392" xr:uid="{00000000-0005-0000-0000-0000F3170000}"/>
    <cellStyle name="Total 3 2 11 2" xfId="4698" xr:uid="{00000000-0005-0000-0000-0000F4170000}"/>
    <cellStyle name="Total 3 2 11 3" xfId="6900" xr:uid="{00000000-0005-0000-0000-0000F5170000}"/>
    <cellStyle name="Total 3 2 12" xfId="2714" xr:uid="{00000000-0005-0000-0000-0000F6170000}"/>
    <cellStyle name="Total 3 2 13" xfId="4938" xr:uid="{00000000-0005-0000-0000-0000F7170000}"/>
    <cellStyle name="Total 3 2 2" xfId="454" xr:uid="{00000000-0005-0000-0000-0000F8170000}"/>
    <cellStyle name="Total 3 2 2 10" xfId="5012" xr:uid="{00000000-0005-0000-0000-0000F9170000}"/>
    <cellStyle name="Total 3 2 2 2" xfId="978" xr:uid="{00000000-0005-0000-0000-0000FA170000}"/>
    <cellStyle name="Total 3 2 2 2 2" xfId="3286" xr:uid="{00000000-0005-0000-0000-0000FB170000}"/>
    <cellStyle name="Total 3 2 2 2 3" xfId="5488" xr:uid="{00000000-0005-0000-0000-0000FC170000}"/>
    <cellStyle name="Total 3 2 2 3" xfId="1271" xr:uid="{00000000-0005-0000-0000-0000FD170000}"/>
    <cellStyle name="Total 3 2 2 3 2" xfId="3577" xr:uid="{00000000-0005-0000-0000-0000FE170000}"/>
    <cellStyle name="Total 3 2 2 3 3" xfId="5779" xr:uid="{00000000-0005-0000-0000-0000FF170000}"/>
    <cellStyle name="Total 3 2 2 4" xfId="1523" xr:uid="{00000000-0005-0000-0000-000000180000}"/>
    <cellStyle name="Total 3 2 2 4 2" xfId="3829" xr:uid="{00000000-0005-0000-0000-000001180000}"/>
    <cellStyle name="Total 3 2 2 4 3" xfId="6031" xr:uid="{00000000-0005-0000-0000-000002180000}"/>
    <cellStyle name="Total 3 2 2 5" xfId="1771" xr:uid="{00000000-0005-0000-0000-000003180000}"/>
    <cellStyle name="Total 3 2 2 5 2" xfId="4077" xr:uid="{00000000-0005-0000-0000-000004180000}"/>
    <cellStyle name="Total 3 2 2 5 3" xfId="6279" xr:uid="{00000000-0005-0000-0000-000005180000}"/>
    <cellStyle name="Total 3 2 2 6" xfId="2012" xr:uid="{00000000-0005-0000-0000-000006180000}"/>
    <cellStyle name="Total 3 2 2 6 2" xfId="4318" xr:uid="{00000000-0005-0000-0000-000007180000}"/>
    <cellStyle name="Total 3 2 2 6 3" xfId="6520" xr:uid="{00000000-0005-0000-0000-000008180000}"/>
    <cellStyle name="Total 3 2 2 7" xfId="2241" xr:uid="{00000000-0005-0000-0000-000009180000}"/>
    <cellStyle name="Total 3 2 2 7 2" xfId="4547" xr:uid="{00000000-0005-0000-0000-00000A180000}"/>
    <cellStyle name="Total 3 2 2 7 3" xfId="6749" xr:uid="{00000000-0005-0000-0000-00000B180000}"/>
    <cellStyle name="Total 3 2 2 8" xfId="2466" xr:uid="{00000000-0005-0000-0000-00000C180000}"/>
    <cellStyle name="Total 3 2 2 8 2" xfId="4772" xr:uid="{00000000-0005-0000-0000-00000D180000}"/>
    <cellStyle name="Total 3 2 2 8 3" xfId="6974" xr:uid="{00000000-0005-0000-0000-00000E180000}"/>
    <cellStyle name="Total 3 2 2 9" xfId="2803" xr:uid="{00000000-0005-0000-0000-00000F180000}"/>
    <cellStyle name="Total 3 2 3" xfId="523" xr:uid="{00000000-0005-0000-0000-000010180000}"/>
    <cellStyle name="Total 3 2 3 10" xfId="5081" xr:uid="{00000000-0005-0000-0000-000011180000}"/>
    <cellStyle name="Total 3 2 3 2" xfId="1047" xr:uid="{00000000-0005-0000-0000-000012180000}"/>
    <cellStyle name="Total 3 2 3 2 2" xfId="3355" xr:uid="{00000000-0005-0000-0000-000013180000}"/>
    <cellStyle name="Total 3 2 3 2 3" xfId="5557" xr:uid="{00000000-0005-0000-0000-000014180000}"/>
    <cellStyle name="Total 3 2 3 3" xfId="1340" xr:uid="{00000000-0005-0000-0000-000015180000}"/>
    <cellStyle name="Total 3 2 3 3 2" xfId="3646" xr:uid="{00000000-0005-0000-0000-000016180000}"/>
    <cellStyle name="Total 3 2 3 3 3" xfId="5848" xr:uid="{00000000-0005-0000-0000-000017180000}"/>
    <cellStyle name="Total 3 2 3 4" xfId="1592" xr:uid="{00000000-0005-0000-0000-000018180000}"/>
    <cellStyle name="Total 3 2 3 4 2" xfId="3898" xr:uid="{00000000-0005-0000-0000-000019180000}"/>
    <cellStyle name="Total 3 2 3 4 3" xfId="6100" xr:uid="{00000000-0005-0000-0000-00001A180000}"/>
    <cellStyle name="Total 3 2 3 5" xfId="1840" xr:uid="{00000000-0005-0000-0000-00001B180000}"/>
    <cellStyle name="Total 3 2 3 5 2" xfId="4146" xr:uid="{00000000-0005-0000-0000-00001C180000}"/>
    <cellStyle name="Total 3 2 3 5 3" xfId="6348" xr:uid="{00000000-0005-0000-0000-00001D180000}"/>
    <cellStyle name="Total 3 2 3 6" xfId="2081" xr:uid="{00000000-0005-0000-0000-00001E180000}"/>
    <cellStyle name="Total 3 2 3 6 2" xfId="4387" xr:uid="{00000000-0005-0000-0000-00001F180000}"/>
    <cellStyle name="Total 3 2 3 6 3" xfId="6589" xr:uid="{00000000-0005-0000-0000-000020180000}"/>
    <cellStyle name="Total 3 2 3 7" xfId="2310" xr:uid="{00000000-0005-0000-0000-000021180000}"/>
    <cellStyle name="Total 3 2 3 7 2" xfId="4616" xr:uid="{00000000-0005-0000-0000-000022180000}"/>
    <cellStyle name="Total 3 2 3 7 3" xfId="6818" xr:uid="{00000000-0005-0000-0000-000023180000}"/>
    <cellStyle name="Total 3 2 3 8" xfId="2535" xr:uid="{00000000-0005-0000-0000-000024180000}"/>
    <cellStyle name="Total 3 2 3 8 2" xfId="4841" xr:uid="{00000000-0005-0000-0000-000025180000}"/>
    <cellStyle name="Total 3 2 3 8 3" xfId="7043" xr:uid="{00000000-0005-0000-0000-000026180000}"/>
    <cellStyle name="Total 3 2 3 9" xfId="2872" xr:uid="{00000000-0005-0000-0000-000027180000}"/>
    <cellStyle name="Total 3 2 4" xfId="587" xr:uid="{00000000-0005-0000-0000-000028180000}"/>
    <cellStyle name="Total 3 2 4 10" xfId="5145" xr:uid="{00000000-0005-0000-0000-000029180000}"/>
    <cellStyle name="Total 3 2 4 2" xfId="1111" xr:uid="{00000000-0005-0000-0000-00002A180000}"/>
    <cellStyle name="Total 3 2 4 2 2" xfId="3419" xr:uid="{00000000-0005-0000-0000-00002B180000}"/>
    <cellStyle name="Total 3 2 4 2 3" xfId="5621" xr:uid="{00000000-0005-0000-0000-00002C180000}"/>
    <cellStyle name="Total 3 2 4 3" xfId="1404" xr:uid="{00000000-0005-0000-0000-00002D180000}"/>
    <cellStyle name="Total 3 2 4 3 2" xfId="3710" xr:uid="{00000000-0005-0000-0000-00002E180000}"/>
    <cellStyle name="Total 3 2 4 3 3" xfId="5912" xr:uid="{00000000-0005-0000-0000-00002F180000}"/>
    <cellStyle name="Total 3 2 4 4" xfId="1656" xr:uid="{00000000-0005-0000-0000-000030180000}"/>
    <cellStyle name="Total 3 2 4 4 2" xfId="3962" xr:uid="{00000000-0005-0000-0000-000031180000}"/>
    <cellStyle name="Total 3 2 4 4 3" xfId="6164" xr:uid="{00000000-0005-0000-0000-000032180000}"/>
    <cellStyle name="Total 3 2 4 5" xfId="1904" xr:uid="{00000000-0005-0000-0000-000033180000}"/>
    <cellStyle name="Total 3 2 4 5 2" xfId="4210" xr:uid="{00000000-0005-0000-0000-000034180000}"/>
    <cellStyle name="Total 3 2 4 5 3" xfId="6412" xr:uid="{00000000-0005-0000-0000-000035180000}"/>
    <cellStyle name="Total 3 2 4 6" xfId="2145" xr:uid="{00000000-0005-0000-0000-000036180000}"/>
    <cellStyle name="Total 3 2 4 6 2" xfId="4451" xr:uid="{00000000-0005-0000-0000-000037180000}"/>
    <cellStyle name="Total 3 2 4 6 3" xfId="6653" xr:uid="{00000000-0005-0000-0000-000038180000}"/>
    <cellStyle name="Total 3 2 4 7" xfId="2374" xr:uid="{00000000-0005-0000-0000-000039180000}"/>
    <cellStyle name="Total 3 2 4 7 2" xfId="4680" xr:uid="{00000000-0005-0000-0000-00003A180000}"/>
    <cellStyle name="Total 3 2 4 7 3" xfId="6882" xr:uid="{00000000-0005-0000-0000-00003B180000}"/>
    <cellStyle name="Total 3 2 4 8" xfId="2599" xr:uid="{00000000-0005-0000-0000-00003C180000}"/>
    <cellStyle name="Total 3 2 4 8 2" xfId="4905" xr:uid="{00000000-0005-0000-0000-00003D180000}"/>
    <cellStyle name="Total 3 2 4 8 3" xfId="7107" xr:uid="{00000000-0005-0000-0000-00003E180000}"/>
    <cellStyle name="Total 3 2 4 9" xfId="2936" xr:uid="{00000000-0005-0000-0000-00003F180000}"/>
    <cellStyle name="Total 3 2 5" xfId="894" xr:uid="{00000000-0005-0000-0000-000040180000}"/>
    <cellStyle name="Total 3 2 5 2" xfId="3204" xr:uid="{00000000-0005-0000-0000-000041180000}"/>
    <cellStyle name="Total 3 2 5 3" xfId="5406" xr:uid="{00000000-0005-0000-0000-000042180000}"/>
    <cellStyle name="Total 3 2 6" xfId="1188" xr:uid="{00000000-0005-0000-0000-000043180000}"/>
    <cellStyle name="Total 3 2 6 2" xfId="3494" xr:uid="{00000000-0005-0000-0000-000044180000}"/>
    <cellStyle name="Total 3 2 6 3" xfId="5696" xr:uid="{00000000-0005-0000-0000-000045180000}"/>
    <cellStyle name="Total 3 2 7" xfId="1439" xr:uid="{00000000-0005-0000-0000-000046180000}"/>
    <cellStyle name="Total 3 2 7 2" xfId="3745" xr:uid="{00000000-0005-0000-0000-000047180000}"/>
    <cellStyle name="Total 3 2 7 3" xfId="5947" xr:uid="{00000000-0005-0000-0000-000048180000}"/>
    <cellStyle name="Total 3 2 8" xfId="1688" xr:uid="{00000000-0005-0000-0000-000049180000}"/>
    <cellStyle name="Total 3 2 8 2" xfId="3994" xr:uid="{00000000-0005-0000-0000-00004A180000}"/>
    <cellStyle name="Total 3 2 8 3" xfId="6196" xr:uid="{00000000-0005-0000-0000-00004B180000}"/>
    <cellStyle name="Total 3 2 9" xfId="1931" xr:uid="{00000000-0005-0000-0000-00004C180000}"/>
    <cellStyle name="Total 3 2 9 2" xfId="4237" xr:uid="{00000000-0005-0000-0000-00004D180000}"/>
    <cellStyle name="Total 3 2 9 3" xfId="6439" xr:uid="{00000000-0005-0000-0000-00004E180000}"/>
    <cellStyle name="Total 3 3" xfId="321" xr:uid="{00000000-0005-0000-0000-00004F180000}"/>
    <cellStyle name="Total 3 3 10" xfId="1925" xr:uid="{00000000-0005-0000-0000-000050180000}"/>
    <cellStyle name="Total 3 3 10 2" xfId="4231" xr:uid="{00000000-0005-0000-0000-000051180000}"/>
    <cellStyle name="Total 3 3 10 3" xfId="6433" xr:uid="{00000000-0005-0000-0000-000052180000}"/>
    <cellStyle name="Total 3 3 11" xfId="2162" xr:uid="{00000000-0005-0000-0000-000053180000}"/>
    <cellStyle name="Total 3 3 11 2" xfId="4468" xr:uid="{00000000-0005-0000-0000-000054180000}"/>
    <cellStyle name="Total 3 3 11 3" xfId="6670" xr:uid="{00000000-0005-0000-0000-000055180000}"/>
    <cellStyle name="Total 3 3 12" xfId="2675" xr:uid="{00000000-0005-0000-0000-000056180000}"/>
    <cellStyle name="Total 3 3 13" xfId="2627" xr:uid="{00000000-0005-0000-0000-000057180000}"/>
    <cellStyle name="Total 3 3 2" xfId="415" xr:uid="{00000000-0005-0000-0000-000058180000}"/>
    <cellStyle name="Total 3 3 2 10" xfId="4973" xr:uid="{00000000-0005-0000-0000-000059180000}"/>
    <cellStyle name="Total 3 3 2 2" xfId="939" xr:uid="{00000000-0005-0000-0000-00005A180000}"/>
    <cellStyle name="Total 3 3 2 2 2" xfId="3247" xr:uid="{00000000-0005-0000-0000-00005B180000}"/>
    <cellStyle name="Total 3 3 2 2 3" xfId="5449" xr:uid="{00000000-0005-0000-0000-00005C180000}"/>
    <cellStyle name="Total 3 3 2 3" xfId="1232" xr:uid="{00000000-0005-0000-0000-00005D180000}"/>
    <cellStyle name="Total 3 3 2 3 2" xfId="3538" xr:uid="{00000000-0005-0000-0000-00005E180000}"/>
    <cellStyle name="Total 3 3 2 3 3" xfId="5740" xr:uid="{00000000-0005-0000-0000-00005F180000}"/>
    <cellStyle name="Total 3 3 2 4" xfId="1484" xr:uid="{00000000-0005-0000-0000-000060180000}"/>
    <cellStyle name="Total 3 3 2 4 2" xfId="3790" xr:uid="{00000000-0005-0000-0000-000061180000}"/>
    <cellStyle name="Total 3 3 2 4 3" xfId="5992" xr:uid="{00000000-0005-0000-0000-000062180000}"/>
    <cellStyle name="Total 3 3 2 5" xfId="1732" xr:uid="{00000000-0005-0000-0000-000063180000}"/>
    <cellStyle name="Total 3 3 2 5 2" xfId="4038" xr:uid="{00000000-0005-0000-0000-000064180000}"/>
    <cellStyle name="Total 3 3 2 5 3" xfId="6240" xr:uid="{00000000-0005-0000-0000-000065180000}"/>
    <cellStyle name="Total 3 3 2 6" xfId="1973" xr:uid="{00000000-0005-0000-0000-000066180000}"/>
    <cellStyle name="Total 3 3 2 6 2" xfId="4279" xr:uid="{00000000-0005-0000-0000-000067180000}"/>
    <cellStyle name="Total 3 3 2 6 3" xfId="6481" xr:uid="{00000000-0005-0000-0000-000068180000}"/>
    <cellStyle name="Total 3 3 2 7" xfId="2202" xr:uid="{00000000-0005-0000-0000-000069180000}"/>
    <cellStyle name="Total 3 3 2 7 2" xfId="4508" xr:uid="{00000000-0005-0000-0000-00006A180000}"/>
    <cellStyle name="Total 3 3 2 7 3" xfId="6710" xr:uid="{00000000-0005-0000-0000-00006B180000}"/>
    <cellStyle name="Total 3 3 2 8" xfId="2427" xr:uid="{00000000-0005-0000-0000-00006C180000}"/>
    <cellStyle name="Total 3 3 2 8 2" xfId="4733" xr:uid="{00000000-0005-0000-0000-00006D180000}"/>
    <cellStyle name="Total 3 3 2 8 3" xfId="6935" xr:uid="{00000000-0005-0000-0000-00006E180000}"/>
    <cellStyle name="Total 3 3 2 9" xfId="2764" xr:uid="{00000000-0005-0000-0000-00006F180000}"/>
    <cellStyle name="Total 3 3 3" xfId="484" xr:uid="{00000000-0005-0000-0000-000070180000}"/>
    <cellStyle name="Total 3 3 3 10" xfId="5042" xr:uid="{00000000-0005-0000-0000-000071180000}"/>
    <cellStyle name="Total 3 3 3 2" xfId="1008" xr:uid="{00000000-0005-0000-0000-000072180000}"/>
    <cellStyle name="Total 3 3 3 2 2" xfId="3316" xr:uid="{00000000-0005-0000-0000-000073180000}"/>
    <cellStyle name="Total 3 3 3 2 3" xfId="5518" xr:uid="{00000000-0005-0000-0000-000074180000}"/>
    <cellStyle name="Total 3 3 3 3" xfId="1301" xr:uid="{00000000-0005-0000-0000-000075180000}"/>
    <cellStyle name="Total 3 3 3 3 2" xfId="3607" xr:uid="{00000000-0005-0000-0000-000076180000}"/>
    <cellStyle name="Total 3 3 3 3 3" xfId="5809" xr:uid="{00000000-0005-0000-0000-000077180000}"/>
    <cellStyle name="Total 3 3 3 4" xfId="1553" xr:uid="{00000000-0005-0000-0000-000078180000}"/>
    <cellStyle name="Total 3 3 3 4 2" xfId="3859" xr:uid="{00000000-0005-0000-0000-000079180000}"/>
    <cellStyle name="Total 3 3 3 4 3" xfId="6061" xr:uid="{00000000-0005-0000-0000-00007A180000}"/>
    <cellStyle name="Total 3 3 3 5" xfId="1801" xr:uid="{00000000-0005-0000-0000-00007B180000}"/>
    <cellStyle name="Total 3 3 3 5 2" xfId="4107" xr:uid="{00000000-0005-0000-0000-00007C180000}"/>
    <cellStyle name="Total 3 3 3 5 3" xfId="6309" xr:uid="{00000000-0005-0000-0000-00007D180000}"/>
    <cellStyle name="Total 3 3 3 6" xfId="2042" xr:uid="{00000000-0005-0000-0000-00007E180000}"/>
    <cellStyle name="Total 3 3 3 6 2" xfId="4348" xr:uid="{00000000-0005-0000-0000-00007F180000}"/>
    <cellStyle name="Total 3 3 3 6 3" xfId="6550" xr:uid="{00000000-0005-0000-0000-000080180000}"/>
    <cellStyle name="Total 3 3 3 7" xfId="2271" xr:uid="{00000000-0005-0000-0000-000081180000}"/>
    <cellStyle name="Total 3 3 3 7 2" xfId="4577" xr:uid="{00000000-0005-0000-0000-000082180000}"/>
    <cellStyle name="Total 3 3 3 7 3" xfId="6779" xr:uid="{00000000-0005-0000-0000-000083180000}"/>
    <cellStyle name="Total 3 3 3 8" xfId="2496" xr:uid="{00000000-0005-0000-0000-000084180000}"/>
    <cellStyle name="Total 3 3 3 8 2" xfId="4802" xr:uid="{00000000-0005-0000-0000-000085180000}"/>
    <cellStyle name="Total 3 3 3 8 3" xfId="7004" xr:uid="{00000000-0005-0000-0000-000086180000}"/>
    <cellStyle name="Total 3 3 3 9" xfId="2833" xr:uid="{00000000-0005-0000-0000-000087180000}"/>
    <cellStyle name="Total 3 3 4" xfId="548" xr:uid="{00000000-0005-0000-0000-000088180000}"/>
    <cellStyle name="Total 3 3 4 10" xfId="5106" xr:uid="{00000000-0005-0000-0000-000089180000}"/>
    <cellStyle name="Total 3 3 4 2" xfId="1072" xr:uid="{00000000-0005-0000-0000-00008A180000}"/>
    <cellStyle name="Total 3 3 4 2 2" xfId="3380" xr:uid="{00000000-0005-0000-0000-00008B180000}"/>
    <cellStyle name="Total 3 3 4 2 3" xfId="5582" xr:uid="{00000000-0005-0000-0000-00008C180000}"/>
    <cellStyle name="Total 3 3 4 3" xfId="1365" xr:uid="{00000000-0005-0000-0000-00008D180000}"/>
    <cellStyle name="Total 3 3 4 3 2" xfId="3671" xr:uid="{00000000-0005-0000-0000-00008E180000}"/>
    <cellStyle name="Total 3 3 4 3 3" xfId="5873" xr:uid="{00000000-0005-0000-0000-00008F180000}"/>
    <cellStyle name="Total 3 3 4 4" xfId="1617" xr:uid="{00000000-0005-0000-0000-000090180000}"/>
    <cellStyle name="Total 3 3 4 4 2" xfId="3923" xr:uid="{00000000-0005-0000-0000-000091180000}"/>
    <cellStyle name="Total 3 3 4 4 3" xfId="6125" xr:uid="{00000000-0005-0000-0000-000092180000}"/>
    <cellStyle name="Total 3 3 4 5" xfId="1865" xr:uid="{00000000-0005-0000-0000-000093180000}"/>
    <cellStyle name="Total 3 3 4 5 2" xfId="4171" xr:uid="{00000000-0005-0000-0000-000094180000}"/>
    <cellStyle name="Total 3 3 4 5 3" xfId="6373" xr:uid="{00000000-0005-0000-0000-000095180000}"/>
    <cellStyle name="Total 3 3 4 6" xfId="2106" xr:uid="{00000000-0005-0000-0000-000096180000}"/>
    <cellStyle name="Total 3 3 4 6 2" xfId="4412" xr:uid="{00000000-0005-0000-0000-000097180000}"/>
    <cellStyle name="Total 3 3 4 6 3" xfId="6614" xr:uid="{00000000-0005-0000-0000-000098180000}"/>
    <cellStyle name="Total 3 3 4 7" xfId="2335" xr:uid="{00000000-0005-0000-0000-000099180000}"/>
    <cellStyle name="Total 3 3 4 7 2" xfId="4641" xr:uid="{00000000-0005-0000-0000-00009A180000}"/>
    <cellStyle name="Total 3 3 4 7 3" xfId="6843" xr:uid="{00000000-0005-0000-0000-00009B180000}"/>
    <cellStyle name="Total 3 3 4 8" xfId="2560" xr:uid="{00000000-0005-0000-0000-00009C180000}"/>
    <cellStyle name="Total 3 3 4 8 2" xfId="4866" xr:uid="{00000000-0005-0000-0000-00009D180000}"/>
    <cellStyle name="Total 3 3 4 8 3" xfId="7068" xr:uid="{00000000-0005-0000-0000-00009E180000}"/>
    <cellStyle name="Total 3 3 4 9" xfId="2897" xr:uid="{00000000-0005-0000-0000-00009F180000}"/>
    <cellStyle name="Total 3 3 5" xfId="853" xr:uid="{00000000-0005-0000-0000-0000A0180000}"/>
    <cellStyle name="Total 3 3 5 2" xfId="3165" xr:uid="{00000000-0005-0000-0000-0000A1180000}"/>
    <cellStyle name="Total 3 3 5 3" xfId="5367" xr:uid="{00000000-0005-0000-0000-0000A2180000}"/>
    <cellStyle name="Total 3 3 6" xfId="1147" xr:uid="{00000000-0005-0000-0000-0000A3180000}"/>
    <cellStyle name="Total 3 3 6 2" xfId="3453" xr:uid="{00000000-0005-0000-0000-0000A4180000}"/>
    <cellStyle name="Total 3 3 6 3" xfId="5655" xr:uid="{00000000-0005-0000-0000-0000A5180000}"/>
    <cellStyle name="Total 3 3 7" xfId="1429" xr:uid="{00000000-0005-0000-0000-0000A6180000}"/>
    <cellStyle name="Total 3 3 7 2" xfId="3735" xr:uid="{00000000-0005-0000-0000-0000A7180000}"/>
    <cellStyle name="Total 3 3 7 3" xfId="5937" xr:uid="{00000000-0005-0000-0000-0000A8180000}"/>
    <cellStyle name="Total 3 3 8" xfId="1193" xr:uid="{00000000-0005-0000-0000-0000A9180000}"/>
    <cellStyle name="Total 3 3 8 2" xfId="3499" xr:uid="{00000000-0005-0000-0000-0000AA180000}"/>
    <cellStyle name="Total 3 3 8 3" xfId="5701" xr:uid="{00000000-0005-0000-0000-0000AB180000}"/>
    <cellStyle name="Total 3 3 9" xfId="1682" xr:uid="{00000000-0005-0000-0000-0000AC180000}"/>
    <cellStyle name="Total 3 3 9 2" xfId="3988" xr:uid="{00000000-0005-0000-0000-0000AD180000}"/>
    <cellStyle name="Total 3 3 9 3" xfId="6190" xr:uid="{00000000-0005-0000-0000-0000AE180000}"/>
    <cellStyle name="Total 3 4" xfId="813" xr:uid="{00000000-0005-0000-0000-0000AF180000}"/>
    <cellStyle name="Total 3 4 2" xfId="3127" xr:uid="{00000000-0005-0000-0000-0000B0180000}"/>
    <cellStyle name="Total 3 4 3" xfId="5329" xr:uid="{00000000-0005-0000-0000-0000B1180000}"/>
    <cellStyle name="Total 4" xfId="268" xr:uid="{00000000-0005-0000-0000-0000B2180000}"/>
    <cellStyle name="Total 4 2" xfId="364" xr:uid="{00000000-0005-0000-0000-0000B3180000}"/>
    <cellStyle name="Total 4 2 10" xfId="2168" xr:uid="{00000000-0005-0000-0000-0000B4180000}"/>
    <cellStyle name="Total 4 2 10 2" xfId="4474" xr:uid="{00000000-0005-0000-0000-0000B5180000}"/>
    <cellStyle name="Total 4 2 10 3" xfId="6676" xr:uid="{00000000-0005-0000-0000-0000B6180000}"/>
    <cellStyle name="Total 4 2 11" xfId="2393" xr:uid="{00000000-0005-0000-0000-0000B7180000}"/>
    <cellStyle name="Total 4 2 11 2" xfId="4699" xr:uid="{00000000-0005-0000-0000-0000B8180000}"/>
    <cellStyle name="Total 4 2 11 3" xfId="6901" xr:uid="{00000000-0005-0000-0000-0000B9180000}"/>
    <cellStyle name="Total 4 2 12" xfId="2715" xr:uid="{00000000-0005-0000-0000-0000BA180000}"/>
    <cellStyle name="Total 4 2 13" xfId="4939" xr:uid="{00000000-0005-0000-0000-0000BB180000}"/>
    <cellStyle name="Total 4 2 2" xfId="455" xr:uid="{00000000-0005-0000-0000-0000BC180000}"/>
    <cellStyle name="Total 4 2 2 10" xfId="5013" xr:uid="{00000000-0005-0000-0000-0000BD180000}"/>
    <cellStyle name="Total 4 2 2 2" xfId="979" xr:uid="{00000000-0005-0000-0000-0000BE180000}"/>
    <cellStyle name="Total 4 2 2 2 2" xfId="3287" xr:uid="{00000000-0005-0000-0000-0000BF180000}"/>
    <cellStyle name="Total 4 2 2 2 3" xfId="5489" xr:uid="{00000000-0005-0000-0000-0000C0180000}"/>
    <cellStyle name="Total 4 2 2 3" xfId="1272" xr:uid="{00000000-0005-0000-0000-0000C1180000}"/>
    <cellStyle name="Total 4 2 2 3 2" xfId="3578" xr:uid="{00000000-0005-0000-0000-0000C2180000}"/>
    <cellStyle name="Total 4 2 2 3 3" xfId="5780" xr:uid="{00000000-0005-0000-0000-0000C3180000}"/>
    <cellStyle name="Total 4 2 2 4" xfId="1524" xr:uid="{00000000-0005-0000-0000-0000C4180000}"/>
    <cellStyle name="Total 4 2 2 4 2" xfId="3830" xr:uid="{00000000-0005-0000-0000-0000C5180000}"/>
    <cellStyle name="Total 4 2 2 4 3" xfId="6032" xr:uid="{00000000-0005-0000-0000-0000C6180000}"/>
    <cellStyle name="Total 4 2 2 5" xfId="1772" xr:uid="{00000000-0005-0000-0000-0000C7180000}"/>
    <cellStyle name="Total 4 2 2 5 2" xfId="4078" xr:uid="{00000000-0005-0000-0000-0000C8180000}"/>
    <cellStyle name="Total 4 2 2 5 3" xfId="6280" xr:uid="{00000000-0005-0000-0000-0000C9180000}"/>
    <cellStyle name="Total 4 2 2 6" xfId="2013" xr:uid="{00000000-0005-0000-0000-0000CA180000}"/>
    <cellStyle name="Total 4 2 2 6 2" xfId="4319" xr:uid="{00000000-0005-0000-0000-0000CB180000}"/>
    <cellStyle name="Total 4 2 2 6 3" xfId="6521" xr:uid="{00000000-0005-0000-0000-0000CC180000}"/>
    <cellStyle name="Total 4 2 2 7" xfId="2242" xr:uid="{00000000-0005-0000-0000-0000CD180000}"/>
    <cellStyle name="Total 4 2 2 7 2" xfId="4548" xr:uid="{00000000-0005-0000-0000-0000CE180000}"/>
    <cellStyle name="Total 4 2 2 7 3" xfId="6750" xr:uid="{00000000-0005-0000-0000-0000CF180000}"/>
    <cellStyle name="Total 4 2 2 8" xfId="2467" xr:uid="{00000000-0005-0000-0000-0000D0180000}"/>
    <cellStyle name="Total 4 2 2 8 2" xfId="4773" xr:uid="{00000000-0005-0000-0000-0000D1180000}"/>
    <cellStyle name="Total 4 2 2 8 3" xfId="6975" xr:uid="{00000000-0005-0000-0000-0000D2180000}"/>
    <cellStyle name="Total 4 2 2 9" xfId="2804" xr:uid="{00000000-0005-0000-0000-0000D3180000}"/>
    <cellStyle name="Total 4 2 3" xfId="524" xr:uid="{00000000-0005-0000-0000-0000D4180000}"/>
    <cellStyle name="Total 4 2 3 10" xfId="5082" xr:uid="{00000000-0005-0000-0000-0000D5180000}"/>
    <cellStyle name="Total 4 2 3 2" xfId="1048" xr:uid="{00000000-0005-0000-0000-0000D6180000}"/>
    <cellStyle name="Total 4 2 3 2 2" xfId="3356" xr:uid="{00000000-0005-0000-0000-0000D7180000}"/>
    <cellStyle name="Total 4 2 3 2 3" xfId="5558" xr:uid="{00000000-0005-0000-0000-0000D8180000}"/>
    <cellStyle name="Total 4 2 3 3" xfId="1341" xr:uid="{00000000-0005-0000-0000-0000D9180000}"/>
    <cellStyle name="Total 4 2 3 3 2" xfId="3647" xr:uid="{00000000-0005-0000-0000-0000DA180000}"/>
    <cellStyle name="Total 4 2 3 3 3" xfId="5849" xr:uid="{00000000-0005-0000-0000-0000DB180000}"/>
    <cellStyle name="Total 4 2 3 4" xfId="1593" xr:uid="{00000000-0005-0000-0000-0000DC180000}"/>
    <cellStyle name="Total 4 2 3 4 2" xfId="3899" xr:uid="{00000000-0005-0000-0000-0000DD180000}"/>
    <cellStyle name="Total 4 2 3 4 3" xfId="6101" xr:uid="{00000000-0005-0000-0000-0000DE180000}"/>
    <cellStyle name="Total 4 2 3 5" xfId="1841" xr:uid="{00000000-0005-0000-0000-0000DF180000}"/>
    <cellStyle name="Total 4 2 3 5 2" xfId="4147" xr:uid="{00000000-0005-0000-0000-0000E0180000}"/>
    <cellStyle name="Total 4 2 3 5 3" xfId="6349" xr:uid="{00000000-0005-0000-0000-0000E1180000}"/>
    <cellStyle name="Total 4 2 3 6" xfId="2082" xr:uid="{00000000-0005-0000-0000-0000E2180000}"/>
    <cellStyle name="Total 4 2 3 6 2" xfId="4388" xr:uid="{00000000-0005-0000-0000-0000E3180000}"/>
    <cellStyle name="Total 4 2 3 6 3" xfId="6590" xr:uid="{00000000-0005-0000-0000-0000E4180000}"/>
    <cellStyle name="Total 4 2 3 7" xfId="2311" xr:uid="{00000000-0005-0000-0000-0000E5180000}"/>
    <cellStyle name="Total 4 2 3 7 2" xfId="4617" xr:uid="{00000000-0005-0000-0000-0000E6180000}"/>
    <cellStyle name="Total 4 2 3 7 3" xfId="6819" xr:uid="{00000000-0005-0000-0000-0000E7180000}"/>
    <cellStyle name="Total 4 2 3 8" xfId="2536" xr:uid="{00000000-0005-0000-0000-0000E8180000}"/>
    <cellStyle name="Total 4 2 3 8 2" xfId="4842" xr:uid="{00000000-0005-0000-0000-0000E9180000}"/>
    <cellStyle name="Total 4 2 3 8 3" xfId="7044" xr:uid="{00000000-0005-0000-0000-0000EA180000}"/>
    <cellStyle name="Total 4 2 3 9" xfId="2873" xr:uid="{00000000-0005-0000-0000-0000EB180000}"/>
    <cellStyle name="Total 4 2 4" xfId="588" xr:uid="{00000000-0005-0000-0000-0000EC180000}"/>
    <cellStyle name="Total 4 2 4 10" xfId="5146" xr:uid="{00000000-0005-0000-0000-0000ED180000}"/>
    <cellStyle name="Total 4 2 4 2" xfId="1112" xr:uid="{00000000-0005-0000-0000-0000EE180000}"/>
    <cellStyle name="Total 4 2 4 2 2" xfId="3420" xr:uid="{00000000-0005-0000-0000-0000EF180000}"/>
    <cellStyle name="Total 4 2 4 2 3" xfId="5622" xr:uid="{00000000-0005-0000-0000-0000F0180000}"/>
    <cellStyle name="Total 4 2 4 3" xfId="1405" xr:uid="{00000000-0005-0000-0000-0000F1180000}"/>
    <cellStyle name="Total 4 2 4 3 2" xfId="3711" xr:uid="{00000000-0005-0000-0000-0000F2180000}"/>
    <cellStyle name="Total 4 2 4 3 3" xfId="5913" xr:uid="{00000000-0005-0000-0000-0000F3180000}"/>
    <cellStyle name="Total 4 2 4 4" xfId="1657" xr:uid="{00000000-0005-0000-0000-0000F4180000}"/>
    <cellStyle name="Total 4 2 4 4 2" xfId="3963" xr:uid="{00000000-0005-0000-0000-0000F5180000}"/>
    <cellStyle name="Total 4 2 4 4 3" xfId="6165" xr:uid="{00000000-0005-0000-0000-0000F6180000}"/>
    <cellStyle name="Total 4 2 4 5" xfId="1905" xr:uid="{00000000-0005-0000-0000-0000F7180000}"/>
    <cellStyle name="Total 4 2 4 5 2" xfId="4211" xr:uid="{00000000-0005-0000-0000-0000F8180000}"/>
    <cellStyle name="Total 4 2 4 5 3" xfId="6413" xr:uid="{00000000-0005-0000-0000-0000F9180000}"/>
    <cellStyle name="Total 4 2 4 6" xfId="2146" xr:uid="{00000000-0005-0000-0000-0000FA180000}"/>
    <cellStyle name="Total 4 2 4 6 2" xfId="4452" xr:uid="{00000000-0005-0000-0000-0000FB180000}"/>
    <cellStyle name="Total 4 2 4 6 3" xfId="6654" xr:uid="{00000000-0005-0000-0000-0000FC180000}"/>
    <cellStyle name="Total 4 2 4 7" xfId="2375" xr:uid="{00000000-0005-0000-0000-0000FD180000}"/>
    <cellStyle name="Total 4 2 4 7 2" xfId="4681" xr:uid="{00000000-0005-0000-0000-0000FE180000}"/>
    <cellStyle name="Total 4 2 4 7 3" xfId="6883" xr:uid="{00000000-0005-0000-0000-0000FF180000}"/>
    <cellStyle name="Total 4 2 4 8" xfId="2600" xr:uid="{00000000-0005-0000-0000-000000190000}"/>
    <cellStyle name="Total 4 2 4 8 2" xfId="4906" xr:uid="{00000000-0005-0000-0000-000001190000}"/>
    <cellStyle name="Total 4 2 4 8 3" xfId="7108" xr:uid="{00000000-0005-0000-0000-000002190000}"/>
    <cellStyle name="Total 4 2 4 9" xfId="2937" xr:uid="{00000000-0005-0000-0000-000003190000}"/>
    <cellStyle name="Total 4 2 5" xfId="895" xr:uid="{00000000-0005-0000-0000-000004190000}"/>
    <cellStyle name="Total 4 2 5 2" xfId="3205" xr:uid="{00000000-0005-0000-0000-000005190000}"/>
    <cellStyle name="Total 4 2 5 3" xfId="5407" xr:uid="{00000000-0005-0000-0000-000006190000}"/>
    <cellStyle name="Total 4 2 6" xfId="1189" xr:uid="{00000000-0005-0000-0000-000007190000}"/>
    <cellStyle name="Total 4 2 6 2" xfId="3495" xr:uid="{00000000-0005-0000-0000-000008190000}"/>
    <cellStyle name="Total 4 2 6 3" xfId="5697" xr:uid="{00000000-0005-0000-0000-000009190000}"/>
    <cellStyle name="Total 4 2 7" xfId="1440" xr:uid="{00000000-0005-0000-0000-00000A190000}"/>
    <cellStyle name="Total 4 2 7 2" xfId="3746" xr:uid="{00000000-0005-0000-0000-00000B190000}"/>
    <cellStyle name="Total 4 2 7 3" xfId="5948" xr:uid="{00000000-0005-0000-0000-00000C190000}"/>
    <cellStyle name="Total 4 2 8" xfId="1689" xr:uid="{00000000-0005-0000-0000-00000D190000}"/>
    <cellStyle name="Total 4 2 8 2" xfId="3995" xr:uid="{00000000-0005-0000-0000-00000E190000}"/>
    <cellStyle name="Total 4 2 8 3" xfId="6197" xr:uid="{00000000-0005-0000-0000-00000F190000}"/>
    <cellStyle name="Total 4 2 9" xfId="1932" xr:uid="{00000000-0005-0000-0000-000010190000}"/>
    <cellStyle name="Total 4 2 9 2" xfId="4238" xr:uid="{00000000-0005-0000-0000-000011190000}"/>
    <cellStyle name="Total 4 2 9 3" xfId="6440" xr:uid="{00000000-0005-0000-0000-000012190000}"/>
    <cellStyle name="Total 4 3" xfId="322" xr:uid="{00000000-0005-0000-0000-000013190000}"/>
    <cellStyle name="Total 4 3 10" xfId="826" xr:uid="{00000000-0005-0000-0000-000014190000}"/>
    <cellStyle name="Total 4 3 10 2" xfId="3138" xr:uid="{00000000-0005-0000-0000-000015190000}"/>
    <cellStyle name="Total 4 3 10 3" xfId="5340" xr:uid="{00000000-0005-0000-0000-000016190000}"/>
    <cellStyle name="Total 4 3 11" xfId="698" xr:uid="{00000000-0005-0000-0000-000017190000}"/>
    <cellStyle name="Total 4 3 11 2" xfId="3012" xr:uid="{00000000-0005-0000-0000-000018190000}"/>
    <cellStyle name="Total 4 3 11 3" xfId="5214" xr:uid="{00000000-0005-0000-0000-000019190000}"/>
    <cellStyle name="Total 4 3 12" xfId="2676" xr:uid="{00000000-0005-0000-0000-00001A190000}"/>
    <cellStyle name="Total 4 3 13" xfId="2626" xr:uid="{00000000-0005-0000-0000-00001B190000}"/>
    <cellStyle name="Total 4 3 2" xfId="416" xr:uid="{00000000-0005-0000-0000-00001C190000}"/>
    <cellStyle name="Total 4 3 2 10" xfId="4974" xr:uid="{00000000-0005-0000-0000-00001D190000}"/>
    <cellStyle name="Total 4 3 2 2" xfId="940" xr:uid="{00000000-0005-0000-0000-00001E190000}"/>
    <cellStyle name="Total 4 3 2 2 2" xfId="3248" xr:uid="{00000000-0005-0000-0000-00001F190000}"/>
    <cellStyle name="Total 4 3 2 2 3" xfId="5450" xr:uid="{00000000-0005-0000-0000-000020190000}"/>
    <cellStyle name="Total 4 3 2 3" xfId="1233" xr:uid="{00000000-0005-0000-0000-000021190000}"/>
    <cellStyle name="Total 4 3 2 3 2" xfId="3539" xr:uid="{00000000-0005-0000-0000-000022190000}"/>
    <cellStyle name="Total 4 3 2 3 3" xfId="5741" xr:uid="{00000000-0005-0000-0000-000023190000}"/>
    <cellStyle name="Total 4 3 2 4" xfId="1485" xr:uid="{00000000-0005-0000-0000-000024190000}"/>
    <cellStyle name="Total 4 3 2 4 2" xfId="3791" xr:uid="{00000000-0005-0000-0000-000025190000}"/>
    <cellStyle name="Total 4 3 2 4 3" xfId="5993" xr:uid="{00000000-0005-0000-0000-000026190000}"/>
    <cellStyle name="Total 4 3 2 5" xfId="1733" xr:uid="{00000000-0005-0000-0000-000027190000}"/>
    <cellStyle name="Total 4 3 2 5 2" xfId="4039" xr:uid="{00000000-0005-0000-0000-000028190000}"/>
    <cellStyle name="Total 4 3 2 5 3" xfId="6241" xr:uid="{00000000-0005-0000-0000-000029190000}"/>
    <cellStyle name="Total 4 3 2 6" xfId="1974" xr:uid="{00000000-0005-0000-0000-00002A190000}"/>
    <cellStyle name="Total 4 3 2 6 2" xfId="4280" xr:uid="{00000000-0005-0000-0000-00002B190000}"/>
    <cellStyle name="Total 4 3 2 6 3" xfId="6482" xr:uid="{00000000-0005-0000-0000-00002C190000}"/>
    <cellStyle name="Total 4 3 2 7" xfId="2203" xr:uid="{00000000-0005-0000-0000-00002D190000}"/>
    <cellStyle name="Total 4 3 2 7 2" xfId="4509" xr:uid="{00000000-0005-0000-0000-00002E190000}"/>
    <cellStyle name="Total 4 3 2 7 3" xfId="6711" xr:uid="{00000000-0005-0000-0000-00002F190000}"/>
    <cellStyle name="Total 4 3 2 8" xfId="2428" xr:uid="{00000000-0005-0000-0000-000030190000}"/>
    <cellStyle name="Total 4 3 2 8 2" xfId="4734" xr:uid="{00000000-0005-0000-0000-000031190000}"/>
    <cellStyle name="Total 4 3 2 8 3" xfId="6936" xr:uid="{00000000-0005-0000-0000-000032190000}"/>
    <cellStyle name="Total 4 3 2 9" xfId="2765" xr:uid="{00000000-0005-0000-0000-000033190000}"/>
    <cellStyle name="Total 4 3 3" xfId="485" xr:uid="{00000000-0005-0000-0000-000034190000}"/>
    <cellStyle name="Total 4 3 3 10" xfId="5043" xr:uid="{00000000-0005-0000-0000-000035190000}"/>
    <cellStyle name="Total 4 3 3 2" xfId="1009" xr:uid="{00000000-0005-0000-0000-000036190000}"/>
    <cellStyle name="Total 4 3 3 2 2" xfId="3317" xr:uid="{00000000-0005-0000-0000-000037190000}"/>
    <cellStyle name="Total 4 3 3 2 3" xfId="5519" xr:uid="{00000000-0005-0000-0000-000038190000}"/>
    <cellStyle name="Total 4 3 3 3" xfId="1302" xr:uid="{00000000-0005-0000-0000-000039190000}"/>
    <cellStyle name="Total 4 3 3 3 2" xfId="3608" xr:uid="{00000000-0005-0000-0000-00003A190000}"/>
    <cellStyle name="Total 4 3 3 3 3" xfId="5810" xr:uid="{00000000-0005-0000-0000-00003B190000}"/>
    <cellStyle name="Total 4 3 3 4" xfId="1554" xr:uid="{00000000-0005-0000-0000-00003C190000}"/>
    <cellStyle name="Total 4 3 3 4 2" xfId="3860" xr:uid="{00000000-0005-0000-0000-00003D190000}"/>
    <cellStyle name="Total 4 3 3 4 3" xfId="6062" xr:uid="{00000000-0005-0000-0000-00003E190000}"/>
    <cellStyle name="Total 4 3 3 5" xfId="1802" xr:uid="{00000000-0005-0000-0000-00003F190000}"/>
    <cellStyle name="Total 4 3 3 5 2" xfId="4108" xr:uid="{00000000-0005-0000-0000-000040190000}"/>
    <cellStyle name="Total 4 3 3 5 3" xfId="6310" xr:uid="{00000000-0005-0000-0000-000041190000}"/>
    <cellStyle name="Total 4 3 3 6" xfId="2043" xr:uid="{00000000-0005-0000-0000-000042190000}"/>
    <cellStyle name="Total 4 3 3 6 2" xfId="4349" xr:uid="{00000000-0005-0000-0000-000043190000}"/>
    <cellStyle name="Total 4 3 3 6 3" xfId="6551" xr:uid="{00000000-0005-0000-0000-000044190000}"/>
    <cellStyle name="Total 4 3 3 7" xfId="2272" xr:uid="{00000000-0005-0000-0000-000045190000}"/>
    <cellStyle name="Total 4 3 3 7 2" xfId="4578" xr:uid="{00000000-0005-0000-0000-000046190000}"/>
    <cellStyle name="Total 4 3 3 7 3" xfId="6780" xr:uid="{00000000-0005-0000-0000-000047190000}"/>
    <cellStyle name="Total 4 3 3 8" xfId="2497" xr:uid="{00000000-0005-0000-0000-000048190000}"/>
    <cellStyle name="Total 4 3 3 8 2" xfId="4803" xr:uid="{00000000-0005-0000-0000-000049190000}"/>
    <cellStyle name="Total 4 3 3 8 3" xfId="7005" xr:uid="{00000000-0005-0000-0000-00004A190000}"/>
    <cellStyle name="Total 4 3 3 9" xfId="2834" xr:uid="{00000000-0005-0000-0000-00004B190000}"/>
    <cellStyle name="Total 4 3 4" xfId="549" xr:uid="{00000000-0005-0000-0000-00004C190000}"/>
    <cellStyle name="Total 4 3 4 10" xfId="5107" xr:uid="{00000000-0005-0000-0000-00004D190000}"/>
    <cellStyle name="Total 4 3 4 2" xfId="1073" xr:uid="{00000000-0005-0000-0000-00004E190000}"/>
    <cellStyle name="Total 4 3 4 2 2" xfId="3381" xr:uid="{00000000-0005-0000-0000-00004F190000}"/>
    <cellStyle name="Total 4 3 4 2 3" xfId="5583" xr:uid="{00000000-0005-0000-0000-000050190000}"/>
    <cellStyle name="Total 4 3 4 3" xfId="1366" xr:uid="{00000000-0005-0000-0000-000051190000}"/>
    <cellStyle name="Total 4 3 4 3 2" xfId="3672" xr:uid="{00000000-0005-0000-0000-000052190000}"/>
    <cellStyle name="Total 4 3 4 3 3" xfId="5874" xr:uid="{00000000-0005-0000-0000-000053190000}"/>
    <cellStyle name="Total 4 3 4 4" xfId="1618" xr:uid="{00000000-0005-0000-0000-000054190000}"/>
    <cellStyle name="Total 4 3 4 4 2" xfId="3924" xr:uid="{00000000-0005-0000-0000-000055190000}"/>
    <cellStyle name="Total 4 3 4 4 3" xfId="6126" xr:uid="{00000000-0005-0000-0000-000056190000}"/>
    <cellStyle name="Total 4 3 4 5" xfId="1866" xr:uid="{00000000-0005-0000-0000-000057190000}"/>
    <cellStyle name="Total 4 3 4 5 2" xfId="4172" xr:uid="{00000000-0005-0000-0000-000058190000}"/>
    <cellStyle name="Total 4 3 4 5 3" xfId="6374" xr:uid="{00000000-0005-0000-0000-000059190000}"/>
    <cellStyle name="Total 4 3 4 6" xfId="2107" xr:uid="{00000000-0005-0000-0000-00005A190000}"/>
    <cellStyle name="Total 4 3 4 6 2" xfId="4413" xr:uid="{00000000-0005-0000-0000-00005B190000}"/>
    <cellStyle name="Total 4 3 4 6 3" xfId="6615" xr:uid="{00000000-0005-0000-0000-00005C190000}"/>
    <cellStyle name="Total 4 3 4 7" xfId="2336" xr:uid="{00000000-0005-0000-0000-00005D190000}"/>
    <cellStyle name="Total 4 3 4 7 2" xfId="4642" xr:uid="{00000000-0005-0000-0000-00005E190000}"/>
    <cellStyle name="Total 4 3 4 7 3" xfId="6844" xr:uid="{00000000-0005-0000-0000-00005F190000}"/>
    <cellStyle name="Total 4 3 4 8" xfId="2561" xr:uid="{00000000-0005-0000-0000-000060190000}"/>
    <cellStyle name="Total 4 3 4 8 2" xfId="4867" xr:uid="{00000000-0005-0000-0000-000061190000}"/>
    <cellStyle name="Total 4 3 4 8 3" xfId="7069" xr:uid="{00000000-0005-0000-0000-000062190000}"/>
    <cellStyle name="Total 4 3 4 9" xfId="2898" xr:uid="{00000000-0005-0000-0000-000063190000}"/>
    <cellStyle name="Total 4 3 5" xfId="854" xr:uid="{00000000-0005-0000-0000-000064190000}"/>
    <cellStyle name="Total 4 3 5 2" xfId="3166" xr:uid="{00000000-0005-0000-0000-000065190000}"/>
    <cellStyle name="Total 4 3 5 3" xfId="5368" xr:uid="{00000000-0005-0000-0000-000066190000}"/>
    <cellStyle name="Total 4 3 6" xfId="1148" xr:uid="{00000000-0005-0000-0000-000067190000}"/>
    <cellStyle name="Total 4 3 6 2" xfId="3454" xr:uid="{00000000-0005-0000-0000-000068190000}"/>
    <cellStyle name="Total 4 3 6 3" xfId="5656" xr:uid="{00000000-0005-0000-0000-000069190000}"/>
    <cellStyle name="Total 4 3 7" xfId="775" xr:uid="{00000000-0005-0000-0000-00006A190000}"/>
    <cellStyle name="Total 4 3 7 2" xfId="3089" xr:uid="{00000000-0005-0000-0000-00006B190000}"/>
    <cellStyle name="Total 4 3 7 3" xfId="5291" xr:uid="{00000000-0005-0000-0000-00006C190000}"/>
    <cellStyle name="Total 4 3 8" xfId="701" xr:uid="{00000000-0005-0000-0000-00006D190000}"/>
    <cellStyle name="Total 4 3 8 2" xfId="3015" xr:uid="{00000000-0005-0000-0000-00006E190000}"/>
    <cellStyle name="Total 4 3 8 3" xfId="5217" xr:uid="{00000000-0005-0000-0000-00006F190000}"/>
    <cellStyle name="Total 4 3 9" xfId="1115" xr:uid="{00000000-0005-0000-0000-000070190000}"/>
    <cellStyle name="Total 4 3 9 2" xfId="3423" xr:uid="{00000000-0005-0000-0000-000071190000}"/>
    <cellStyle name="Total 4 3 9 3" xfId="5625" xr:uid="{00000000-0005-0000-0000-000072190000}"/>
    <cellStyle name="Total 4 4" xfId="814" xr:uid="{00000000-0005-0000-0000-000073190000}"/>
    <cellStyle name="Total 4 4 2" xfId="3128" xr:uid="{00000000-0005-0000-0000-000074190000}"/>
    <cellStyle name="Total 4 4 3" xfId="5330" xr:uid="{00000000-0005-0000-0000-000075190000}"/>
    <cellStyle name="Total 5" xfId="269" xr:uid="{00000000-0005-0000-0000-000076190000}"/>
    <cellStyle name="Total 5 2" xfId="365" xr:uid="{00000000-0005-0000-0000-000077190000}"/>
    <cellStyle name="Total 5 2 10" xfId="2169" xr:uid="{00000000-0005-0000-0000-000078190000}"/>
    <cellStyle name="Total 5 2 10 2" xfId="4475" xr:uid="{00000000-0005-0000-0000-000079190000}"/>
    <cellStyle name="Total 5 2 10 3" xfId="6677" xr:uid="{00000000-0005-0000-0000-00007A190000}"/>
    <cellStyle name="Total 5 2 11" xfId="2394" xr:uid="{00000000-0005-0000-0000-00007B190000}"/>
    <cellStyle name="Total 5 2 11 2" xfId="4700" xr:uid="{00000000-0005-0000-0000-00007C190000}"/>
    <cellStyle name="Total 5 2 11 3" xfId="6902" xr:uid="{00000000-0005-0000-0000-00007D190000}"/>
    <cellStyle name="Total 5 2 12" xfId="2716" xr:uid="{00000000-0005-0000-0000-00007E190000}"/>
    <cellStyle name="Total 5 2 13" xfId="4940" xr:uid="{00000000-0005-0000-0000-00007F190000}"/>
    <cellStyle name="Total 5 2 2" xfId="456" xr:uid="{00000000-0005-0000-0000-000080190000}"/>
    <cellStyle name="Total 5 2 2 10" xfId="5014" xr:uid="{00000000-0005-0000-0000-000081190000}"/>
    <cellStyle name="Total 5 2 2 2" xfId="980" xr:uid="{00000000-0005-0000-0000-000082190000}"/>
    <cellStyle name="Total 5 2 2 2 2" xfId="3288" xr:uid="{00000000-0005-0000-0000-000083190000}"/>
    <cellStyle name="Total 5 2 2 2 3" xfId="5490" xr:uid="{00000000-0005-0000-0000-000084190000}"/>
    <cellStyle name="Total 5 2 2 3" xfId="1273" xr:uid="{00000000-0005-0000-0000-000085190000}"/>
    <cellStyle name="Total 5 2 2 3 2" xfId="3579" xr:uid="{00000000-0005-0000-0000-000086190000}"/>
    <cellStyle name="Total 5 2 2 3 3" xfId="5781" xr:uid="{00000000-0005-0000-0000-000087190000}"/>
    <cellStyle name="Total 5 2 2 4" xfId="1525" xr:uid="{00000000-0005-0000-0000-000088190000}"/>
    <cellStyle name="Total 5 2 2 4 2" xfId="3831" xr:uid="{00000000-0005-0000-0000-000089190000}"/>
    <cellStyle name="Total 5 2 2 4 3" xfId="6033" xr:uid="{00000000-0005-0000-0000-00008A190000}"/>
    <cellStyle name="Total 5 2 2 5" xfId="1773" xr:uid="{00000000-0005-0000-0000-00008B190000}"/>
    <cellStyle name="Total 5 2 2 5 2" xfId="4079" xr:uid="{00000000-0005-0000-0000-00008C190000}"/>
    <cellStyle name="Total 5 2 2 5 3" xfId="6281" xr:uid="{00000000-0005-0000-0000-00008D190000}"/>
    <cellStyle name="Total 5 2 2 6" xfId="2014" xr:uid="{00000000-0005-0000-0000-00008E190000}"/>
    <cellStyle name="Total 5 2 2 6 2" xfId="4320" xr:uid="{00000000-0005-0000-0000-00008F190000}"/>
    <cellStyle name="Total 5 2 2 6 3" xfId="6522" xr:uid="{00000000-0005-0000-0000-000090190000}"/>
    <cellStyle name="Total 5 2 2 7" xfId="2243" xr:uid="{00000000-0005-0000-0000-000091190000}"/>
    <cellStyle name="Total 5 2 2 7 2" xfId="4549" xr:uid="{00000000-0005-0000-0000-000092190000}"/>
    <cellStyle name="Total 5 2 2 7 3" xfId="6751" xr:uid="{00000000-0005-0000-0000-000093190000}"/>
    <cellStyle name="Total 5 2 2 8" xfId="2468" xr:uid="{00000000-0005-0000-0000-000094190000}"/>
    <cellStyle name="Total 5 2 2 8 2" xfId="4774" xr:uid="{00000000-0005-0000-0000-000095190000}"/>
    <cellStyle name="Total 5 2 2 8 3" xfId="6976" xr:uid="{00000000-0005-0000-0000-000096190000}"/>
    <cellStyle name="Total 5 2 2 9" xfId="2805" xr:uid="{00000000-0005-0000-0000-000097190000}"/>
    <cellStyle name="Total 5 2 3" xfId="525" xr:uid="{00000000-0005-0000-0000-000098190000}"/>
    <cellStyle name="Total 5 2 3 10" xfId="5083" xr:uid="{00000000-0005-0000-0000-000099190000}"/>
    <cellStyle name="Total 5 2 3 2" xfId="1049" xr:uid="{00000000-0005-0000-0000-00009A190000}"/>
    <cellStyle name="Total 5 2 3 2 2" xfId="3357" xr:uid="{00000000-0005-0000-0000-00009B190000}"/>
    <cellStyle name="Total 5 2 3 2 3" xfId="5559" xr:uid="{00000000-0005-0000-0000-00009C190000}"/>
    <cellStyle name="Total 5 2 3 3" xfId="1342" xr:uid="{00000000-0005-0000-0000-00009D190000}"/>
    <cellStyle name="Total 5 2 3 3 2" xfId="3648" xr:uid="{00000000-0005-0000-0000-00009E190000}"/>
    <cellStyle name="Total 5 2 3 3 3" xfId="5850" xr:uid="{00000000-0005-0000-0000-00009F190000}"/>
    <cellStyle name="Total 5 2 3 4" xfId="1594" xr:uid="{00000000-0005-0000-0000-0000A0190000}"/>
    <cellStyle name="Total 5 2 3 4 2" xfId="3900" xr:uid="{00000000-0005-0000-0000-0000A1190000}"/>
    <cellStyle name="Total 5 2 3 4 3" xfId="6102" xr:uid="{00000000-0005-0000-0000-0000A2190000}"/>
    <cellStyle name="Total 5 2 3 5" xfId="1842" xr:uid="{00000000-0005-0000-0000-0000A3190000}"/>
    <cellStyle name="Total 5 2 3 5 2" xfId="4148" xr:uid="{00000000-0005-0000-0000-0000A4190000}"/>
    <cellStyle name="Total 5 2 3 5 3" xfId="6350" xr:uid="{00000000-0005-0000-0000-0000A5190000}"/>
    <cellStyle name="Total 5 2 3 6" xfId="2083" xr:uid="{00000000-0005-0000-0000-0000A6190000}"/>
    <cellStyle name="Total 5 2 3 6 2" xfId="4389" xr:uid="{00000000-0005-0000-0000-0000A7190000}"/>
    <cellStyle name="Total 5 2 3 6 3" xfId="6591" xr:uid="{00000000-0005-0000-0000-0000A8190000}"/>
    <cellStyle name="Total 5 2 3 7" xfId="2312" xr:uid="{00000000-0005-0000-0000-0000A9190000}"/>
    <cellStyle name="Total 5 2 3 7 2" xfId="4618" xr:uid="{00000000-0005-0000-0000-0000AA190000}"/>
    <cellStyle name="Total 5 2 3 7 3" xfId="6820" xr:uid="{00000000-0005-0000-0000-0000AB190000}"/>
    <cellStyle name="Total 5 2 3 8" xfId="2537" xr:uid="{00000000-0005-0000-0000-0000AC190000}"/>
    <cellStyle name="Total 5 2 3 8 2" xfId="4843" xr:uid="{00000000-0005-0000-0000-0000AD190000}"/>
    <cellStyle name="Total 5 2 3 8 3" xfId="7045" xr:uid="{00000000-0005-0000-0000-0000AE190000}"/>
    <cellStyle name="Total 5 2 3 9" xfId="2874" xr:uid="{00000000-0005-0000-0000-0000AF190000}"/>
    <cellStyle name="Total 5 2 4" xfId="589" xr:uid="{00000000-0005-0000-0000-0000B0190000}"/>
    <cellStyle name="Total 5 2 4 10" xfId="5147" xr:uid="{00000000-0005-0000-0000-0000B1190000}"/>
    <cellStyle name="Total 5 2 4 2" xfId="1113" xr:uid="{00000000-0005-0000-0000-0000B2190000}"/>
    <cellStyle name="Total 5 2 4 2 2" xfId="3421" xr:uid="{00000000-0005-0000-0000-0000B3190000}"/>
    <cellStyle name="Total 5 2 4 2 3" xfId="5623" xr:uid="{00000000-0005-0000-0000-0000B4190000}"/>
    <cellStyle name="Total 5 2 4 3" xfId="1406" xr:uid="{00000000-0005-0000-0000-0000B5190000}"/>
    <cellStyle name="Total 5 2 4 3 2" xfId="3712" xr:uid="{00000000-0005-0000-0000-0000B6190000}"/>
    <cellStyle name="Total 5 2 4 3 3" xfId="5914" xr:uid="{00000000-0005-0000-0000-0000B7190000}"/>
    <cellStyle name="Total 5 2 4 4" xfId="1658" xr:uid="{00000000-0005-0000-0000-0000B8190000}"/>
    <cellStyle name="Total 5 2 4 4 2" xfId="3964" xr:uid="{00000000-0005-0000-0000-0000B9190000}"/>
    <cellStyle name="Total 5 2 4 4 3" xfId="6166" xr:uid="{00000000-0005-0000-0000-0000BA190000}"/>
    <cellStyle name="Total 5 2 4 5" xfId="1906" xr:uid="{00000000-0005-0000-0000-0000BB190000}"/>
    <cellStyle name="Total 5 2 4 5 2" xfId="4212" xr:uid="{00000000-0005-0000-0000-0000BC190000}"/>
    <cellStyle name="Total 5 2 4 5 3" xfId="6414" xr:uid="{00000000-0005-0000-0000-0000BD190000}"/>
    <cellStyle name="Total 5 2 4 6" xfId="2147" xr:uid="{00000000-0005-0000-0000-0000BE190000}"/>
    <cellStyle name="Total 5 2 4 6 2" xfId="4453" xr:uid="{00000000-0005-0000-0000-0000BF190000}"/>
    <cellStyle name="Total 5 2 4 6 3" xfId="6655" xr:uid="{00000000-0005-0000-0000-0000C0190000}"/>
    <cellStyle name="Total 5 2 4 7" xfId="2376" xr:uid="{00000000-0005-0000-0000-0000C1190000}"/>
    <cellStyle name="Total 5 2 4 7 2" xfId="4682" xr:uid="{00000000-0005-0000-0000-0000C2190000}"/>
    <cellStyle name="Total 5 2 4 7 3" xfId="6884" xr:uid="{00000000-0005-0000-0000-0000C3190000}"/>
    <cellStyle name="Total 5 2 4 8" xfId="2601" xr:uid="{00000000-0005-0000-0000-0000C4190000}"/>
    <cellStyle name="Total 5 2 4 8 2" xfId="4907" xr:uid="{00000000-0005-0000-0000-0000C5190000}"/>
    <cellStyle name="Total 5 2 4 8 3" xfId="7109" xr:uid="{00000000-0005-0000-0000-0000C6190000}"/>
    <cellStyle name="Total 5 2 4 9" xfId="2938" xr:uid="{00000000-0005-0000-0000-0000C7190000}"/>
    <cellStyle name="Total 5 2 5" xfId="896" xr:uid="{00000000-0005-0000-0000-0000C8190000}"/>
    <cellStyle name="Total 5 2 5 2" xfId="3206" xr:uid="{00000000-0005-0000-0000-0000C9190000}"/>
    <cellStyle name="Total 5 2 5 3" xfId="5408" xr:uid="{00000000-0005-0000-0000-0000CA190000}"/>
    <cellStyle name="Total 5 2 6" xfId="1190" xr:uid="{00000000-0005-0000-0000-0000CB190000}"/>
    <cellStyle name="Total 5 2 6 2" xfId="3496" xr:uid="{00000000-0005-0000-0000-0000CC190000}"/>
    <cellStyle name="Total 5 2 6 3" xfId="5698" xr:uid="{00000000-0005-0000-0000-0000CD190000}"/>
    <cellStyle name="Total 5 2 7" xfId="1441" xr:uid="{00000000-0005-0000-0000-0000CE190000}"/>
    <cellStyle name="Total 5 2 7 2" xfId="3747" xr:uid="{00000000-0005-0000-0000-0000CF190000}"/>
    <cellStyle name="Total 5 2 7 3" xfId="5949" xr:uid="{00000000-0005-0000-0000-0000D0190000}"/>
    <cellStyle name="Total 5 2 8" xfId="1690" xr:uid="{00000000-0005-0000-0000-0000D1190000}"/>
    <cellStyle name="Total 5 2 8 2" xfId="3996" xr:uid="{00000000-0005-0000-0000-0000D2190000}"/>
    <cellStyle name="Total 5 2 8 3" xfId="6198" xr:uid="{00000000-0005-0000-0000-0000D3190000}"/>
    <cellStyle name="Total 5 2 9" xfId="1933" xr:uid="{00000000-0005-0000-0000-0000D4190000}"/>
    <cellStyle name="Total 5 2 9 2" xfId="4239" xr:uid="{00000000-0005-0000-0000-0000D5190000}"/>
    <cellStyle name="Total 5 2 9 3" xfId="6441" xr:uid="{00000000-0005-0000-0000-0000D6190000}"/>
    <cellStyle name="Total 5 3" xfId="323" xr:uid="{00000000-0005-0000-0000-0000D7190000}"/>
    <cellStyle name="Total 5 3 10" xfId="2161" xr:uid="{00000000-0005-0000-0000-0000D8190000}"/>
    <cellStyle name="Total 5 3 10 2" xfId="4467" xr:uid="{00000000-0005-0000-0000-0000D9190000}"/>
    <cellStyle name="Total 5 3 10 3" xfId="6669" xr:uid="{00000000-0005-0000-0000-0000DA190000}"/>
    <cellStyle name="Total 5 3 11" xfId="2387" xr:uid="{00000000-0005-0000-0000-0000DB190000}"/>
    <cellStyle name="Total 5 3 11 2" xfId="4693" xr:uid="{00000000-0005-0000-0000-0000DC190000}"/>
    <cellStyle name="Total 5 3 11 3" xfId="6895" xr:uid="{00000000-0005-0000-0000-0000DD190000}"/>
    <cellStyle name="Total 5 3 12" xfId="2677" xr:uid="{00000000-0005-0000-0000-0000DE190000}"/>
    <cellStyle name="Total 5 3 13" xfId="2625" xr:uid="{00000000-0005-0000-0000-0000DF190000}"/>
    <cellStyle name="Total 5 3 2" xfId="417" xr:uid="{00000000-0005-0000-0000-0000E0190000}"/>
    <cellStyle name="Total 5 3 2 10" xfId="4975" xr:uid="{00000000-0005-0000-0000-0000E1190000}"/>
    <cellStyle name="Total 5 3 2 2" xfId="941" xr:uid="{00000000-0005-0000-0000-0000E2190000}"/>
    <cellStyle name="Total 5 3 2 2 2" xfId="3249" xr:uid="{00000000-0005-0000-0000-0000E3190000}"/>
    <cellStyle name="Total 5 3 2 2 3" xfId="5451" xr:uid="{00000000-0005-0000-0000-0000E4190000}"/>
    <cellStyle name="Total 5 3 2 3" xfId="1234" xr:uid="{00000000-0005-0000-0000-0000E5190000}"/>
    <cellStyle name="Total 5 3 2 3 2" xfId="3540" xr:uid="{00000000-0005-0000-0000-0000E6190000}"/>
    <cellStyle name="Total 5 3 2 3 3" xfId="5742" xr:uid="{00000000-0005-0000-0000-0000E7190000}"/>
    <cellStyle name="Total 5 3 2 4" xfId="1486" xr:uid="{00000000-0005-0000-0000-0000E8190000}"/>
    <cellStyle name="Total 5 3 2 4 2" xfId="3792" xr:uid="{00000000-0005-0000-0000-0000E9190000}"/>
    <cellStyle name="Total 5 3 2 4 3" xfId="5994" xr:uid="{00000000-0005-0000-0000-0000EA190000}"/>
    <cellStyle name="Total 5 3 2 5" xfId="1734" xr:uid="{00000000-0005-0000-0000-0000EB190000}"/>
    <cellStyle name="Total 5 3 2 5 2" xfId="4040" xr:uid="{00000000-0005-0000-0000-0000EC190000}"/>
    <cellStyle name="Total 5 3 2 5 3" xfId="6242" xr:uid="{00000000-0005-0000-0000-0000ED190000}"/>
    <cellStyle name="Total 5 3 2 6" xfId="1975" xr:uid="{00000000-0005-0000-0000-0000EE190000}"/>
    <cellStyle name="Total 5 3 2 6 2" xfId="4281" xr:uid="{00000000-0005-0000-0000-0000EF190000}"/>
    <cellStyle name="Total 5 3 2 6 3" xfId="6483" xr:uid="{00000000-0005-0000-0000-0000F0190000}"/>
    <cellStyle name="Total 5 3 2 7" xfId="2204" xr:uid="{00000000-0005-0000-0000-0000F1190000}"/>
    <cellStyle name="Total 5 3 2 7 2" xfId="4510" xr:uid="{00000000-0005-0000-0000-0000F2190000}"/>
    <cellStyle name="Total 5 3 2 7 3" xfId="6712" xr:uid="{00000000-0005-0000-0000-0000F3190000}"/>
    <cellStyle name="Total 5 3 2 8" xfId="2429" xr:uid="{00000000-0005-0000-0000-0000F4190000}"/>
    <cellStyle name="Total 5 3 2 8 2" xfId="4735" xr:uid="{00000000-0005-0000-0000-0000F5190000}"/>
    <cellStyle name="Total 5 3 2 8 3" xfId="6937" xr:uid="{00000000-0005-0000-0000-0000F6190000}"/>
    <cellStyle name="Total 5 3 2 9" xfId="2766" xr:uid="{00000000-0005-0000-0000-0000F7190000}"/>
    <cellStyle name="Total 5 3 3" xfId="486" xr:uid="{00000000-0005-0000-0000-0000F8190000}"/>
    <cellStyle name="Total 5 3 3 10" xfId="5044" xr:uid="{00000000-0005-0000-0000-0000F9190000}"/>
    <cellStyle name="Total 5 3 3 2" xfId="1010" xr:uid="{00000000-0005-0000-0000-0000FA190000}"/>
    <cellStyle name="Total 5 3 3 2 2" xfId="3318" xr:uid="{00000000-0005-0000-0000-0000FB190000}"/>
    <cellStyle name="Total 5 3 3 2 3" xfId="5520" xr:uid="{00000000-0005-0000-0000-0000FC190000}"/>
    <cellStyle name="Total 5 3 3 3" xfId="1303" xr:uid="{00000000-0005-0000-0000-0000FD190000}"/>
    <cellStyle name="Total 5 3 3 3 2" xfId="3609" xr:uid="{00000000-0005-0000-0000-0000FE190000}"/>
    <cellStyle name="Total 5 3 3 3 3" xfId="5811" xr:uid="{00000000-0005-0000-0000-0000FF190000}"/>
    <cellStyle name="Total 5 3 3 4" xfId="1555" xr:uid="{00000000-0005-0000-0000-0000001A0000}"/>
    <cellStyle name="Total 5 3 3 4 2" xfId="3861" xr:uid="{00000000-0005-0000-0000-0000011A0000}"/>
    <cellStyle name="Total 5 3 3 4 3" xfId="6063" xr:uid="{00000000-0005-0000-0000-0000021A0000}"/>
    <cellStyle name="Total 5 3 3 5" xfId="1803" xr:uid="{00000000-0005-0000-0000-0000031A0000}"/>
    <cellStyle name="Total 5 3 3 5 2" xfId="4109" xr:uid="{00000000-0005-0000-0000-0000041A0000}"/>
    <cellStyle name="Total 5 3 3 5 3" xfId="6311" xr:uid="{00000000-0005-0000-0000-0000051A0000}"/>
    <cellStyle name="Total 5 3 3 6" xfId="2044" xr:uid="{00000000-0005-0000-0000-0000061A0000}"/>
    <cellStyle name="Total 5 3 3 6 2" xfId="4350" xr:uid="{00000000-0005-0000-0000-0000071A0000}"/>
    <cellStyle name="Total 5 3 3 6 3" xfId="6552" xr:uid="{00000000-0005-0000-0000-0000081A0000}"/>
    <cellStyle name="Total 5 3 3 7" xfId="2273" xr:uid="{00000000-0005-0000-0000-0000091A0000}"/>
    <cellStyle name="Total 5 3 3 7 2" xfId="4579" xr:uid="{00000000-0005-0000-0000-00000A1A0000}"/>
    <cellStyle name="Total 5 3 3 7 3" xfId="6781" xr:uid="{00000000-0005-0000-0000-00000B1A0000}"/>
    <cellStyle name="Total 5 3 3 8" xfId="2498" xr:uid="{00000000-0005-0000-0000-00000C1A0000}"/>
    <cellStyle name="Total 5 3 3 8 2" xfId="4804" xr:uid="{00000000-0005-0000-0000-00000D1A0000}"/>
    <cellStyle name="Total 5 3 3 8 3" xfId="7006" xr:uid="{00000000-0005-0000-0000-00000E1A0000}"/>
    <cellStyle name="Total 5 3 3 9" xfId="2835" xr:uid="{00000000-0005-0000-0000-00000F1A0000}"/>
    <cellStyle name="Total 5 3 4" xfId="550" xr:uid="{00000000-0005-0000-0000-0000101A0000}"/>
    <cellStyle name="Total 5 3 4 10" xfId="5108" xr:uid="{00000000-0005-0000-0000-0000111A0000}"/>
    <cellStyle name="Total 5 3 4 2" xfId="1074" xr:uid="{00000000-0005-0000-0000-0000121A0000}"/>
    <cellStyle name="Total 5 3 4 2 2" xfId="3382" xr:uid="{00000000-0005-0000-0000-0000131A0000}"/>
    <cellStyle name="Total 5 3 4 2 3" xfId="5584" xr:uid="{00000000-0005-0000-0000-0000141A0000}"/>
    <cellStyle name="Total 5 3 4 3" xfId="1367" xr:uid="{00000000-0005-0000-0000-0000151A0000}"/>
    <cellStyle name="Total 5 3 4 3 2" xfId="3673" xr:uid="{00000000-0005-0000-0000-0000161A0000}"/>
    <cellStyle name="Total 5 3 4 3 3" xfId="5875" xr:uid="{00000000-0005-0000-0000-0000171A0000}"/>
    <cellStyle name="Total 5 3 4 4" xfId="1619" xr:uid="{00000000-0005-0000-0000-0000181A0000}"/>
    <cellStyle name="Total 5 3 4 4 2" xfId="3925" xr:uid="{00000000-0005-0000-0000-0000191A0000}"/>
    <cellStyle name="Total 5 3 4 4 3" xfId="6127" xr:uid="{00000000-0005-0000-0000-00001A1A0000}"/>
    <cellStyle name="Total 5 3 4 5" xfId="1867" xr:uid="{00000000-0005-0000-0000-00001B1A0000}"/>
    <cellStyle name="Total 5 3 4 5 2" xfId="4173" xr:uid="{00000000-0005-0000-0000-00001C1A0000}"/>
    <cellStyle name="Total 5 3 4 5 3" xfId="6375" xr:uid="{00000000-0005-0000-0000-00001D1A0000}"/>
    <cellStyle name="Total 5 3 4 6" xfId="2108" xr:uid="{00000000-0005-0000-0000-00001E1A0000}"/>
    <cellStyle name="Total 5 3 4 6 2" xfId="4414" xr:uid="{00000000-0005-0000-0000-00001F1A0000}"/>
    <cellStyle name="Total 5 3 4 6 3" xfId="6616" xr:uid="{00000000-0005-0000-0000-0000201A0000}"/>
    <cellStyle name="Total 5 3 4 7" xfId="2337" xr:uid="{00000000-0005-0000-0000-0000211A0000}"/>
    <cellStyle name="Total 5 3 4 7 2" xfId="4643" xr:uid="{00000000-0005-0000-0000-0000221A0000}"/>
    <cellStyle name="Total 5 3 4 7 3" xfId="6845" xr:uid="{00000000-0005-0000-0000-0000231A0000}"/>
    <cellStyle name="Total 5 3 4 8" xfId="2562" xr:uid="{00000000-0005-0000-0000-0000241A0000}"/>
    <cellStyle name="Total 5 3 4 8 2" xfId="4868" xr:uid="{00000000-0005-0000-0000-0000251A0000}"/>
    <cellStyle name="Total 5 3 4 8 3" xfId="7070" xr:uid="{00000000-0005-0000-0000-0000261A0000}"/>
    <cellStyle name="Total 5 3 4 9" xfId="2899" xr:uid="{00000000-0005-0000-0000-0000271A0000}"/>
    <cellStyle name="Total 5 3 5" xfId="855" xr:uid="{00000000-0005-0000-0000-0000281A0000}"/>
    <cellStyle name="Total 5 3 5 2" xfId="3167" xr:uid="{00000000-0005-0000-0000-0000291A0000}"/>
    <cellStyle name="Total 5 3 5 3" xfId="5369" xr:uid="{00000000-0005-0000-0000-00002A1A0000}"/>
    <cellStyle name="Total 5 3 6" xfId="1149" xr:uid="{00000000-0005-0000-0000-00002B1A0000}"/>
    <cellStyle name="Total 5 3 6 2" xfId="3455" xr:uid="{00000000-0005-0000-0000-00002C1A0000}"/>
    <cellStyle name="Total 5 3 6 3" xfId="5657" xr:uid="{00000000-0005-0000-0000-00002D1A0000}"/>
    <cellStyle name="Total 5 3 7" xfId="776" xr:uid="{00000000-0005-0000-0000-00002E1A0000}"/>
    <cellStyle name="Total 5 3 7 2" xfId="3090" xr:uid="{00000000-0005-0000-0000-00002F1A0000}"/>
    <cellStyle name="Total 5 3 7 3" xfId="5292" xr:uid="{00000000-0005-0000-0000-0000301A0000}"/>
    <cellStyle name="Total 5 3 8" xfId="1680" xr:uid="{00000000-0005-0000-0000-0000311A0000}"/>
    <cellStyle name="Total 5 3 8 2" xfId="3986" xr:uid="{00000000-0005-0000-0000-0000321A0000}"/>
    <cellStyle name="Total 5 3 8 3" xfId="6188" xr:uid="{00000000-0005-0000-0000-0000331A0000}"/>
    <cellStyle name="Total 5 3 9" xfId="1923" xr:uid="{00000000-0005-0000-0000-0000341A0000}"/>
    <cellStyle name="Total 5 3 9 2" xfId="4229" xr:uid="{00000000-0005-0000-0000-0000351A0000}"/>
    <cellStyle name="Total 5 3 9 3" xfId="6431" xr:uid="{00000000-0005-0000-0000-0000361A0000}"/>
    <cellStyle name="Total 5 4" xfId="815" xr:uid="{00000000-0005-0000-0000-0000371A0000}"/>
    <cellStyle name="Total 5 4 2" xfId="3129" xr:uid="{00000000-0005-0000-0000-0000381A0000}"/>
    <cellStyle name="Total 5 4 3" xfId="5331" xr:uid="{00000000-0005-0000-0000-0000391A0000}"/>
    <cellStyle name="Total 6" xfId="270" xr:uid="{00000000-0005-0000-0000-00003A1A0000}"/>
    <cellStyle name="Total 6 2" xfId="366" xr:uid="{00000000-0005-0000-0000-00003B1A0000}"/>
    <cellStyle name="Total 6 2 10" xfId="2170" xr:uid="{00000000-0005-0000-0000-00003C1A0000}"/>
    <cellStyle name="Total 6 2 10 2" xfId="4476" xr:uid="{00000000-0005-0000-0000-00003D1A0000}"/>
    <cellStyle name="Total 6 2 10 3" xfId="6678" xr:uid="{00000000-0005-0000-0000-00003E1A0000}"/>
    <cellStyle name="Total 6 2 11" xfId="2395" xr:uid="{00000000-0005-0000-0000-00003F1A0000}"/>
    <cellStyle name="Total 6 2 11 2" xfId="4701" xr:uid="{00000000-0005-0000-0000-0000401A0000}"/>
    <cellStyle name="Total 6 2 11 3" xfId="6903" xr:uid="{00000000-0005-0000-0000-0000411A0000}"/>
    <cellStyle name="Total 6 2 12" xfId="2717" xr:uid="{00000000-0005-0000-0000-0000421A0000}"/>
    <cellStyle name="Total 6 2 13" xfId="4941" xr:uid="{00000000-0005-0000-0000-0000431A0000}"/>
    <cellStyle name="Total 6 2 2" xfId="457" xr:uid="{00000000-0005-0000-0000-0000441A0000}"/>
    <cellStyle name="Total 6 2 2 10" xfId="5015" xr:uid="{00000000-0005-0000-0000-0000451A0000}"/>
    <cellStyle name="Total 6 2 2 2" xfId="981" xr:uid="{00000000-0005-0000-0000-0000461A0000}"/>
    <cellStyle name="Total 6 2 2 2 2" xfId="3289" xr:uid="{00000000-0005-0000-0000-0000471A0000}"/>
    <cellStyle name="Total 6 2 2 2 3" xfId="5491" xr:uid="{00000000-0005-0000-0000-0000481A0000}"/>
    <cellStyle name="Total 6 2 2 3" xfId="1274" xr:uid="{00000000-0005-0000-0000-0000491A0000}"/>
    <cellStyle name="Total 6 2 2 3 2" xfId="3580" xr:uid="{00000000-0005-0000-0000-00004A1A0000}"/>
    <cellStyle name="Total 6 2 2 3 3" xfId="5782" xr:uid="{00000000-0005-0000-0000-00004B1A0000}"/>
    <cellStyle name="Total 6 2 2 4" xfId="1526" xr:uid="{00000000-0005-0000-0000-00004C1A0000}"/>
    <cellStyle name="Total 6 2 2 4 2" xfId="3832" xr:uid="{00000000-0005-0000-0000-00004D1A0000}"/>
    <cellStyle name="Total 6 2 2 4 3" xfId="6034" xr:uid="{00000000-0005-0000-0000-00004E1A0000}"/>
    <cellStyle name="Total 6 2 2 5" xfId="1774" xr:uid="{00000000-0005-0000-0000-00004F1A0000}"/>
    <cellStyle name="Total 6 2 2 5 2" xfId="4080" xr:uid="{00000000-0005-0000-0000-0000501A0000}"/>
    <cellStyle name="Total 6 2 2 5 3" xfId="6282" xr:uid="{00000000-0005-0000-0000-0000511A0000}"/>
    <cellStyle name="Total 6 2 2 6" xfId="2015" xr:uid="{00000000-0005-0000-0000-0000521A0000}"/>
    <cellStyle name="Total 6 2 2 6 2" xfId="4321" xr:uid="{00000000-0005-0000-0000-0000531A0000}"/>
    <cellStyle name="Total 6 2 2 6 3" xfId="6523" xr:uid="{00000000-0005-0000-0000-0000541A0000}"/>
    <cellStyle name="Total 6 2 2 7" xfId="2244" xr:uid="{00000000-0005-0000-0000-0000551A0000}"/>
    <cellStyle name="Total 6 2 2 7 2" xfId="4550" xr:uid="{00000000-0005-0000-0000-0000561A0000}"/>
    <cellStyle name="Total 6 2 2 7 3" xfId="6752" xr:uid="{00000000-0005-0000-0000-0000571A0000}"/>
    <cellStyle name="Total 6 2 2 8" xfId="2469" xr:uid="{00000000-0005-0000-0000-0000581A0000}"/>
    <cellStyle name="Total 6 2 2 8 2" xfId="4775" xr:uid="{00000000-0005-0000-0000-0000591A0000}"/>
    <cellStyle name="Total 6 2 2 8 3" xfId="6977" xr:uid="{00000000-0005-0000-0000-00005A1A0000}"/>
    <cellStyle name="Total 6 2 2 9" xfId="2806" xr:uid="{00000000-0005-0000-0000-00005B1A0000}"/>
    <cellStyle name="Total 6 2 3" xfId="526" xr:uid="{00000000-0005-0000-0000-00005C1A0000}"/>
    <cellStyle name="Total 6 2 3 10" xfId="5084" xr:uid="{00000000-0005-0000-0000-00005D1A0000}"/>
    <cellStyle name="Total 6 2 3 2" xfId="1050" xr:uid="{00000000-0005-0000-0000-00005E1A0000}"/>
    <cellStyle name="Total 6 2 3 2 2" xfId="3358" xr:uid="{00000000-0005-0000-0000-00005F1A0000}"/>
    <cellStyle name="Total 6 2 3 2 3" xfId="5560" xr:uid="{00000000-0005-0000-0000-0000601A0000}"/>
    <cellStyle name="Total 6 2 3 3" xfId="1343" xr:uid="{00000000-0005-0000-0000-0000611A0000}"/>
    <cellStyle name="Total 6 2 3 3 2" xfId="3649" xr:uid="{00000000-0005-0000-0000-0000621A0000}"/>
    <cellStyle name="Total 6 2 3 3 3" xfId="5851" xr:uid="{00000000-0005-0000-0000-0000631A0000}"/>
    <cellStyle name="Total 6 2 3 4" xfId="1595" xr:uid="{00000000-0005-0000-0000-0000641A0000}"/>
    <cellStyle name="Total 6 2 3 4 2" xfId="3901" xr:uid="{00000000-0005-0000-0000-0000651A0000}"/>
    <cellStyle name="Total 6 2 3 4 3" xfId="6103" xr:uid="{00000000-0005-0000-0000-0000661A0000}"/>
    <cellStyle name="Total 6 2 3 5" xfId="1843" xr:uid="{00000000-0005-0000-0000-0000671A0000}"/>
    <cellStyle name="Total 6 2 3 5 2" xfId="4149" xr:uid="{00000000-0005-0000-0000-0000681A0000}"/>
    <cellStyle name="Total 6 2 3 5 3" xfId="6351" xr:uid="{00000000-0005-0000-0000-0000691A0000}"/>
    <cellStyle name="Total 6 2 3 6" xfId="2084" xr:uid="{00000000-0005-0000-0000-00006A1A0000}"/>
    <cellStyle name="Total 6 2 3 6 2" xfId="4390" xr:uid="{00000000-0005-0000-0000-00006B1A0000}"/>
    <cellStyle name="Total 6 2 3 6 3" xfId="6592" xr:uid="{00000000-0005-0000-0000-00006C1A0000}"/>
    <cellStyle name="Total 6 2 3 7" xfId="2313" xr:uid="{00000000-0005-0000-0000-00006D1A0000}"/>
    <cellStyle name="Total 6 2 3 7 2" xfId="4619" xr:uid="{00000000-0005-0000-0000-00006E1A0000}"/>
    <cellStyle name="Total 6 2 3 7 3" xfId="6821" xr:uid="{00000000-0005-0000-0000-00006F1A0000}"/>
    <cellStyle name="Total 6 2 3 8" xfId="2538" xr:uid="{00000000-0005-0000-0000-0000701A0000}"/>
    <cellStyle name="Total 6 2 3 8 2" xfId="4844" xr:uid="{00000000-0005-0000-0000-0000711A0000}"/>
    <cellStyle name="Total 6 2 3 8 3" xfId="7046" xr:uid="{00000000-0005-0000-0000-0000721A0000}"/>
    <cellStyle name="Total 6 2 3 9" xfId="2875" xr:uid="{00000000-0005-0000-0000-0000731A0000}"/>
    <cellStyle name="Total 6 2 4" xfId="590" xr:uid="{00000000-0005-0000-0000-0000741A0000}"/>
    <cellStyle name="Total 6 2 4 10" xfId="5148" xr:uid="{00000000-0005-0000-0000-0000751A0000}"/>
    <cellStyle name="Total 6 2 4 2" xfId="1114" xr:uid="{00000000-0005-0000-0000-0000761A0000}"/>
    <cellStyle name="Total 6 2 4 2 2" xfId="3422" xr:uid="{00000000-0005-0000-0000-0000771A0000}"/>
    <cellStyle name="Total 6 2 4 2 3" xfId="5624" xr:uid="{00000000-0005-0000-0000-0000781A0000}"/>
    <cellStyle name="Total 6 2 4 3" xfId="1407" xr:uid="{00000000-0005-0000-0000-0000791A0000}"/>
    <cellStyle name="Total 6 2 4 3 2" xfId="3713" xr:uid="{00000000-0005-0000-0000-00007A1A0000}"/>
    <cellStyle name="Total 6 2 4 3 3" xfId="5915" xr:uid="{00000000-0005-0000-0000-00007B1A0000}"/>
    <cellStyle name="Total 6 2 4 4" xfId="1659" xr:uid="{00000000-0005-0000-0000-00007C1A0000}"/>
    <cellStyle name="Total 6 2 4 4 2" xfId="3965" xr:uid="{00000000-0005-0000-0000-00007D1A0000}"/>
    <cellStyle name="Total 6 2 4 4 3" xfId="6167" xr:uid="{00000000-0005-0000-0000-00007E1A0000}"/>
    <cellStyle name="Total 6 2 4 5" xfId="1907" xr:uid="{00000000-0005-0000-0000-00007F1A0000}"/>
    <cellStyle name="Total 6 2 4 5 2" xfId="4213" xr:uid="{00000000-0005-0000-0000-0000801A0000}"/>
    <cellStyle name="Total 6 2 4 5 3" xfId="6415" xr:uid="{00000000-0005-0000-0000-0000811A0000}"/>
    <cellStyle name="Total 6 2 4 6" xfId="2148" xr:uid="{00000000-0005-0000-0000-0000821A0000}"/>
    <cellStyle name="Total 6 2 4 6 2" xfId="4454" xr:uid="{00000000-0005-0000-0000-0000831A0000}"/>
    <cellStyle name="Total 6 2 4 6 3" xfId="6656" xr:uid="{00000000-0005-0000-0000-0000841A0000}"/>
    <cellStyle name="Total 6 2 4 7" xfId="2377" xr:uid="{00000000-0005-0000-0000-0000851A0000}"/>
    <cellStyle name="Total 6 2 4 7 2" xfId="4683" xr:uid="{00000000-0005-0000-0000-0000861A0000}"/>
    <cellStyle name="Total 6 2 4 7 3" xfId="6885" xr:uid="{00000000-0005-0000-0000-0000871A0000}"/>
    <cellStyle name="Total 6 2 4 8" xfId="2602" xr:uid="{00000000-0005-0000-0000-0000881A0000}"/>
    <cellStyle name="Total 6 2 4 8 2" xfId="4908" xr:uid="{00000000-0005-0000-0000-0000891A0000}"/>
    <cellStyle name="Total 6 2 4 8 3" xfId="7110" xr:uid="{00000000-0005-0000-0000-00008A1A0000}"/>
    <cellStyle name="Total 6 2 4 9" xfId="2939" xr:uid="{00000000-0005-0000-0000-00008B1A0000}"/>
    <cellStyle name="Total 6 2 5" xfId="897" xr:uid="{00000000-0005-0000-0000-00008C1A0000}"/>
    <cellStyle name="Total 6 2 5 2" xfId="3207" xr:uid="{00000000-0005-0000-0000-00008D1A0000}"/>
    <cellStyle name="Total 6 2 5 3" xfId="5409" xr:uid="{00000000-0005-0000-0000-00008E1A0000}"/>
    <cellStyle name="Total 6 2 6" xfId="1191" xr:uid="{00000000-0005-0000-0000-00008F1A0000}"/>
    <cellStyle name="Total 6 2 6 2" xfId="3497" xr:uid="{00000000-0005-0000-0000-0000901A0000}"/>
    <cellStyle name="Total 6 2 6 3" xfId="5699" xr:uid="{00000000-0005-0000-0000-0000911A0000}"/>
    <cellStyle name="Total 6 2 7" xfId="1442" xr:uid="{00000000-0005-0000-0000-0000921A0000}"/>
    <cellStyle name="Total 6 2 7 2" xfId="3748" xr:uid="{00000000-0005-0000-0000-0000931A0000}"/>
    <cellStyle name="Total 6 2 7 3" xfId="5950" xr:uid="{00000000-0005-0000-0000-0000941A0000}"/>
    <cellStyle name="Total 6 2 8" xfId="1691" xr:uid="{00000000-0005-0000-0000-0000951A0000}"/>
    <cellStyle name="Total 6 2 8 2" xfId="3997" xr:uid="{00000000-0005-0000-0000-0000961A0000}"/>
    <cellStyle name="Total 6 2 8 3" xfId="6199" xr:uid="{00000000-0005-0000-0000-0000971A0000}"/>
    <cellStyle name="Total 6 2 9" xfId="1934" xr:uid="{00000000-0005-0000-0000-0000981A0000}"/>
    <cellStyle name="Total 6 2 9 2" xfId="4240" xr:uid="{00000000-0005-0000-0000-0000991A0000}"/>
    <cellStyle name="Total 6 2 9 3" xfId="6442" xr:uid="{00000000-0005-0000-0000-00009A1A0000}"/>
    <cellStyle name="Total 6 3" xfId="324" xr:uid="{00000000-0005-0000-0000-00009B1A0000}"/>
    <cellStyle name="Total 6 3 10" xfId="694" xr:uid="{00000000-0005-0000-0000-00009C1A0000}"/>
    <cellStyle name="Total 6 3 10 2" xfId="3008" xr:uid="{00000000-0005-0000-0000-00009D1A0000}"/>
    <cellStyle name="Total 6 3 10 3" xfId="5210" xr:uid="{00000000-0005-0000-0000-00009E1A0000}"/>
    <cellStyle name="Total 6 3 11" xfId="1661" xr:uid="{00000000-0005-0000-0000-00009F1A0000}"/>
    <cellStyle name="Total 6 3 11 2" xfId="3967" xr:uid="{00000000-0005-0000-0000-0000A01A0000}"/>
    <cellStyle name="Total 6 3 11 3" xfId="6169" xr:uid="{00000000-0005-0000-0000-0000A11A0000}"/>
    <cellStyle name="Total 6 3 12" xfId="2678" xr:uid="{00000000-0005-0000-0000-0000A21A0000}"/>
    <cellStyle name="Total 6 3 13" xfId="2604" xr:uid="{00000000-0005-0000-0000-0000A31A0000}"/>
    <cellStyle name="Total 6 3 2" xfId="418" xr:uid="{00000000-0005-0000-0000-0000A41A0000}"/>
    <cellStyle name="Total 6 3 2 10" xfId="4976" xr:uid="{00000000-0005-0000-0000-0000A51A0000}"/>
    <cellStyle name="Total 6 3 2 2" xfId="942" xr:uid="{00000000-0005-0000-0000-0000A61A0000}"/>
    <cellStyle name="Total 6 3 2 2 2" xfId="3250" xr:uid="{00000000-0005-0000-0000-0000A71A0000}"/>
    <cellStyle name="Total 6 3 2 2 3" xfId="5452" xr:uid="{00000000-0005-0000-0000-0000A81A0000}"/>
    <cellStyle name="Total 6 3 2 3" xfId="1235" xr:uid="{00000000-0005-0000-0000-0000A91A0000}"/>
    <cellStyle name="Total 6 3 2 3 2" xfId="3541" xr:uid="{00000000-0005-0000-0000-0000AA1A0000}"/>
    <cellStyle name="Total 6 3 2 3 3" xfId="5743" xr:uid="{00000000-0005-0000-0000-0000AB1A0000}"/>
    <cellStyle name="Total 6 3 2 4" xfId="1487" xr:uid="{00000000-0005-0000-0000-0000AC1A0000}"/>
    <cellStyle name="Total 6 3 2 4 2" xfId="3793" xr:uid="{00000000-0005-0000-0000-0000AD1A0000}"/>
    <cellStyle name="Total 6 3 2 4 3" xfId="5995" xr:uid="{00000000-0005-0000-0000-0000AE1A0000}"/>
    <cellStyle name="Total 6 3 2 5" xfId="1735" xr:uid="{00000000-0005-0000-0000-0000AF1A0000}"/>
    <cellStyle name="Total 6 3 2 5 2" xfId="4041" xr:uid="{00000000-0005-0000-0000-0000B01A0000}"/>
    <cellStyle name="Total 6 3 2 5 3" xfId="6243" xr:uid="{00000000-0005-0000-0000-0000B11A0000}"/>
    <cellStyle name="Total 6 3 2 6" xfId="1976" xr:uid="{00000000-0005-0000-0000-0000B21A0000}"/>
    <cellStyle name="Total 6 3 2 6 2" xfId="4282" xr:uid="{00000000-0005-0000-0000-0000B31A0000}"/>
    <cellStyle name="Total 6 3 2 6 3" xfId="6484" xr:uid="{00000000-0005-0000-0000-0000B41A0000}"/>
    <cellStyle name="Total 6 3 2 7" xfId="2205" xr:uid="{00000000-0005-0000-0000-0000B51A0000}"/>
    <cellStyle name="Total 6 3 2 7 2" xfId="4511" xr:uid="{00000000-0005-0000-0000-0000B61A0000}"/>
    <cellStyle name="Total 6 3 2 7 3" xfId="6713" xr:uid="{00000000-0005-0000-0000-0000B71A0000}"/>
    <cellStyle name="Total 6 3 2 8" xfId="2430" xr:uid="{00000000-0005-0000-0000-0000B81A0000}"/>
    <cellStyle name="Total 6 3 2 8 2" xfId="4736" xr:uid="{00000000-0005-0000-0000-0000B91A0000}"/>
    <cellStyle name="Total 6 3 2 8 3" xfId="6938" xr:uid="{00000000-0005-0000-0000-0000BA1A0000}"/>
    <cellStyle name="Total 6 3 2 9" xfId="2767" xr:uid="{00000000-0005-0000-0000-0000BB1A0000}"/>
    <cellStyle name="Total 6 3 3" xfId="487" xr:uid="{00000000-0005-0000-0000-0000BC1A0000}"/>
    <cellStyle name="Total 6 3 3 10" xfId="5045" xr:uid="{00000000-0005-0000-0000-0000BD1A0000}"/>
    <cellStyle name="Total 6 3 3 2" xfId="1011" xr:uid="{00000000-0005-0000-0000-0000BE1A0000}"/>
    <cellStyle name="Total 6 3 3 2 2" xfId="3319" xr:uid="{00000000-0005-0000-0000-0000BF1A0000}"/>
    <cellStyle name="Total 6 3 3 2 3" xfId="5521" xr:uid="{00000000-0005-0000-0000-0000C01A0000}"/>
    <cellStyle name="Total 6 3 3 3" xfId="1304" xr:uid="{00000000-0005-0000-0000-0000C11A0000}"/>
    <cellStyle name="Total 6 3 3 3 2" xfId="3610" xr:uid="{00000000-0005-0000-0000-0000C21A0000}"/>
    <cellStyle name="Total 6 3 3 3 3" xfId="5812" xr:uid="{00000000-0005-0000-0000-0000C31A0000}"/>
    <cellStyle name="Total 6 3 3 4" xfId="1556" xr:uid="{00000000-0005-0000-0000-0000C41A0000}"/>
    <cellStyle name="Total 6 3 3 4 2" xfId="3862" xr:uid="{00000000-0005-0000-0000-0000C51A0000}"/>
    <cellStyle name="Total 6 3 3 4 3" xfId="6064" xr:uid="{00000000-0005-0000-0000-0000C61A0000}"/>
    <cellStyle name="Total 6 3 3 5" xfId="1804" xr:uid="{00000000-0005-0000-0000-0000C71A0000}"/>
    <cellStyle name="Total 6 3 3 5 2" xfId="4110" xr:uid="{00000000-0005-0000-0000-0000C81A0000}"/>
    <cellStyle name="Total 6 3 3 5 3" xfId="6312" xr:uid="{00000000-0005-0000-0000-0000C91A0000}"/>
    <cellStyle name="Total 6 3 3 6" xfId="2045" xr:uid="{00000000-0005-0000-0000-0000CA1A0000}"/>
    <cellStyle name="Total 6 3 3 6 2" xfId="4351" xr:uid="{00000000-0005-0000-0000-0000CB1A0000}"/>
    <cellStyle name="Total 6 3 3 6 3" xfId="6553" xr:uid="{00000000-0005-0000-0000-0000CC1A0000}"/>
    <cellStyle name="Total 6 3 3 7" xfId="2274" xr:uid="{00000000-0005-0000-0000-0000CD1A0000}"/>
    <cellStyle name="Total 6 3 3 7 2" xfId="4580" xr:uid="{00000000-0005-0000-0000-0000CE1A0000}"/>
    <cellStyle name="Total 6 3 3 7 3" xfId="6782" xr:uid="{00000000-0005-0000-0000-0000CF1A0000}"/>
    <cellStyle name="Total 6 3 3 8" xfId="2499" xr:uid="{00000000-0005-0000-0000-0000D01A0000}"/>
    <cellStyle name="Total 6 3 3 8 2" xfId="4805" xr:uid="{00000000-0005-0000-0000-0000D11A0000}"/>
    <cellStyle name="Total 6 3 3 8 3" xfId="7007" xr:uid="{00000000-0005-0000-0000-0000D21A0000}"/>
    <cellStyle name="Total 6 3 3 9" xfId="2836" xr:uid="{00000000-0005-0000-0000-0000D31A0000}"/>
    <cellStyle name="Total 6 3 4" xfId="551" xr:uid="{00000000-0005-0000-0000-0000D41A0000}"/>
    <cellStyle name="Total 6 3 4 10" xfId="5109" xr:uid="{00000000-0005-0000-0000-0000D51A0000}"/>
    <cellStyle name="Total 6 3 4 2" xfId="1075" xr:uid="{00000000-0005-0000-0000-0000D61A0000}"/>
    <cellStyle name="Total 6 3 4 2 2" xfId="3383" xr:uid="{00000000-0005-0000-0000-0000D71A0000}"/>
    <cellStyle name="Total 6 3 4 2 3" xfId="5585" xr:uid="{00000000-0005-0000-0000-0000D81A0000}"/>
    <cellStyle name="Total 6 3 4 3" xfId="1368" xr:uid="{00000000-0005-0000-0000-0000D91A0000}"/>
    <cellStyle name="Total 6 3 4 3 2" xfId="3674" xr:uid="{00000000-0005-0000-0000-0000DA1A0000}"/>
    <cellStyle name="Total 6 3 4 3 3" xfId="5876" xr:uid="{00000000-0005-0000-0000-0000DB1A0000}"/>
    <cellStyle name="Total 6 3 4 4" xfId="1620" xr:uid="{00000000-0005-0000-0000-0000DC1A0000}"/>
    <cellStyle name="Total 6 3 4 4 2" xfId="3926" xr:uid="{00000000-0005-0000-0000-0000DD1A0000}"/>
    <cellStyle name="Total 6 3 4 4 3" xfId="6128" xr:uid="{00000000-0005-0000-0000-0000DE1A0000}"/>
    <cellStyle name="Total 6 3 4 5" xfId="1868" xr:uid="{00000000-0005-0000-0000-0000DF1A0000}"/>
    <cellStyle name="Total 6 3 4 5 2" xfId="4174" xr:uid="{00000000-0005-0000-0000-0000E01A0000}"/>
    <cellStyle name="Total 6 3 4 5 3" xfId="6376" xr:uid="{00000000-0005-0000-0000-0000E11A0000}"/>
    <cellStyle name="Total 6 3 4 6" xfId="2109" xr:uid="{00000000-0005-0000-0000-0000E21A0000}"/>
    <cellStyle name="Total 6 3 4 6 2" xfId="4415" xr:uid="{00000000-0005-0000-0000-0000E31A0000}"/>
    <cellStyle name="Total 6 3 4 6 3" xfId="6617" xr:uid="{00000000-0005-0000-0000-0000E41A0000}"/>
    <cellStyle name="Total 6 3 4 7" xfId="2338" xr:uid="{00000000-0005-0000-0000-0000E51A0000}"/>
    <cellStyle name="Total 6 3 4 7 2" xfId="4644" xr:uid="{00000000-0005-0000-0000-0000E61A0000}"/>
    <cellStyle name="Total 6 3 4 7 3" xfId="6846" xr:uid="{00000000-0005-0000-0000-0000E71A0000}"/>
    <cellStyle name="Total 6 3 4 8" xfId="2563" xr:uid="{00000000-0005-0000-0000-0000E81A0000}"/>
    <cellStyle name="Total 6 3 4 8 2" xfId="4869" xr:uid="{00000000-0005-0000-0000-0000E91A0000}"/>
    <cellStyle name="Total 6 3 4 8 3" xfId="7071" xr:uid="{00000000-0005-0000-0000-0000EA1A0000}"/>
    <cellStyle name="Total 6 3 4 9" xfId="2900" xr:uid="{00000000-0005-0000-0000-0000EB1A0000}"/>
    <cellStyle name="Total 6 3 5" xfId="856" xr:uid="{00000000-0005-0000-0000-0000EC1A0000}"/>
    <cellStyle name="Total 6 3 5 2" xfId="3168" xr:uid="{00000000-0005-0000-0000-0000ED1A0000}"/>
    <cellStyle name="Total 6 3 5 3" xfId="5370" xr:uid="{00000000-0005-0000-0000-0000EE1A0000}"/>
    <cellStyle name="Total 6 3 6" xfId="1150" xr:uid="{00000000-0005-0000-0000-0000EF1A0000}"/>
    <cellStyle name="Total 6 3 6 2" xfId="3456" xr:uid="{00000000-0005-0000-0000-0000F01A0000}"/>
    <cellStyle name="Total 6 3 6 3" xfId="5658" xr:uid="{00000000-0005-0000-0000-0000F11A0000}"/>
    <cellStyle name="Total 6 3 7" xfId="777" xr:uid="{00000000-0005-0000-0000-0000F21A0000}"/>
    <cellStyle name="Total 6 3 7 2" xfId="3091" xr:uid="{00000000-0005-0000-0000-0000F31A0000}"/>
    <cellStyle name="Total 6 3 7 3" xfId="5293" xr:uid="{00000000-0005-0000-0000-0000F41A0000}"/>
    <cellStyle name="Total 6 3 8" xfId="1195" xr:uid="{00000000-0005-0000-0000-0000F51A0000}"/>
    <cellStyle name="Total 6 3 8 2" xfId="3501" xr:uid="{00000000-0005-0000-0000-0000F61A0000}"/>
    <cellStyle name="Total 6 3 8 3" xfId="5703" xr:uid="{00000000-0005-0000-0000-0000F71A0000}"/>
    <cellStyle name="Total 6 3 9" xfId="747" xr:uid="{00000000-0005-0000-0000-0000F81A0000}"/>
    <cellStyle name="Total 6 3 9 2" xfId="3061" xr:uid="{00000000-0005-0000-0000-0000F91A0000}"/>
    <cellStyle name="Total 6 3 9 3" xfId="5263" xr:uid="{00000000-0005-0000-0000-0000FA1A0000}"/>
    <cellStyle name="Total 6 4" xfId="816" xr:uid="{00000000-0005-0000-0000-0000FB1A0000}"/>
    <cellStyle name="Total 6 4 2" xfId="3130" xr:uid="{00000000-0005-0000-0000-0000FC1A0000}"/>
    <cellStyle name="Total 6 4 3" xfId="5332" xr:uid="{00000000-0005-0000-0000-0000FD1A0000}"/>
    <cellStyle name="Total 7" xfId="266" xr:uid="{00000000-0005-0000-0000-0000FE1A0000}"/>
    <cellStyle name="Total 7 2" xfId="362" xr:uid="{00000000-0005-0000-0000-0000FF1A0000}"/>
    <cellStyle name="Total 7 2 10" xfId="2166" xr:uid="{00000000-0005-0000-0000-0000001B0000}"/>
    <cellStyle name="Total 7 2 10 2" xfId="4472" xr:uid="{00000000-0005-0000-0000-0000011B0000}"/>
    <cellStyle name="Total 7 2 10 3" xfId="6674" xr:uid="{00000000-0005-0000-0000-0000021B0000}"/>
    <cellStyle name="Total 7 2 11" xfId="2391" xr:uid="{00000000-0005-0000-0000-0000031B0000}"/>
    <cellStyle name="Total 7 2 11 2" xfId="4697" xr:uid="{00000000-0005-0000-0000-0000041B0000}"/>
    <cellStyle name="Total 7 2 11 3" xfId="6899" xr:uid="{00000000-0005-0000-0000-0000051B0000}"/>
    <cellStyle name="Total 7 2 12" xfId="2713" xr:uid="{00000000-0005-0000-0000-0000061B0000}"/>
    <cellStyle name="Total 7 2 13" xfId="4937" xr:uid="{00000000-0005-0000-0000-0000071B0000}"/>
    <cellStyle name="Total 7 2 2" xfId="453" xr:uid="{00000000-0005-0000-0000-0000081B0000}"/>
    <cellStyle name="Total 7 2 2 10" xfId="5011" xr:uid="{00000000-0005-0000-0000-0000091B0000}"/>
    <cellStyle name="Total 7 2 2 2" xfId="977" xr:uid="{00000000-0005-0000-0000-00000A1B0000}"/>
    <cellStyle name="Total 7 2 2 2 2" xfId="3285" xr:uid="{00000000-0005-0000-0000-00000B1B0000}"/>
    <cellStyle name="Total 7 2 2 2 3" xfId="5487" xr:uid="{00000000-0005-0000-0000-00000C1B0000}"/>
    <cellStyle name="Total 7 2 2 3" xfId="1270" xr:uid="{00000000-0005-0000-0000-00000D1B0000}"/>
    <cellStyle name="Total 7 2 2 3 2" xfId="3576" xr:uid="{00000000-0005-0000-0000-00000E1B0000}"/>
    <cellStyle name="Total 7 2 2 3 3" xfId="5778" xr:uid="{00000000-0005-0000-0000-00000F1B0000}"/>
    <cellStyle name="Total 7 2 2 4" xfId="1522" xr:uid="{00000000-0005-0000-0000-0000101B0000}"/>
    <cellStyle name="Total 7 2 2 4 2" xfId="3828" xr:uid="{00000000-0005-0000-0000-0000111B0000}"/>
    <cellStyle name="Total 7 2 2 4 3" xfId="6030" xr:uid="{00000000-0005-0000-0000-0000121B0000}"/>
    <cellStyle name="Total 7 2 2 5" xfId="1770" xr:uid="{00000000-0005-0000-0000-0000131B0000}"/>
    <cellStyle name="Total 7 2 2 5 2" xfId="4076" xr:uid="{00000000-0005-0000-0000-0000141B0000}"/>
    <cellStyle name="Total 7 2 2 5 3" xfId="6278" xr:uid="{00000000-0005-0000-0000-0000151B0000}"/>
    <cellStyle name="Total 7 2 2 6" xfId="2011" xr:uid="{00000000-0005-0000-0000-0000161B0000}"/>
    <cellStyle name="Total 7 2 2 6 2" xfId="4317" xr:uid="{00000000-0005-0000-0000-0000171B0000}"/>
    <cellStyle name="Total 7 2 2 6 3" xfId="6519" xr:uid="{00000000-0005-0000-0000-0000181B0000}"/>
    <cellStyle name="Total 7 2 2 7" xfId="2240" xr:uid="{00000000-0005-0000-0000-0000191B0000}"/>
    <cellStyle name="Total 7 2 2 7 2" xfId="4546" xr:uid="{00000000-0005-0000-0000-00001A1B0000}"/>
    <cellStyle name="Total 7 2 2 7 3" xfId="6748" xr:uid="{00000000-0005-0000-0000-00001B1B0000}"/>
    <cellStyle name="Total 7 2 2 8" xfId="2465" xr:uid="{00000000-0005-0000-0000-00001C1B0000}"/>
    <cellStyle name="Total 7 2 2 8 2" xfId="4771" xr:uid="{00000000-0005-0000-0000-00001D1B0000}"/>
    <cellStyle name="Total 7 2 2 8 3" xfId="6973" xr:uid="{00000000-0005-0000-0000-00001E1B0000}"/>
    <cellStyle name="Total 7 2 2 9" xfId="2802" xr:uid="{00000000-0005-0000-0000-00001F1B0000}"/>
    <cellStyle name="Total 7 2 3" xfId="522" xr:uid="{00000000-0005-0000-0000-0000201B0000}"/>
    <cellStyle name="Total 7 2 3 10" xfId="5080" xr:uid="{00000000-0005-0000-0000-0000211B0000}"/>
    <cellStyle name="Total 7 2 3 2" xfId="1046" xr:uid="{00000000-0005-0000-0000-0000221B0000}"/>
    <cellStyle name="Total 7 2 3 2 2" xfId="3354" xr:uid="{00000000-0005-0000-0000-0000231B0000}"/>
    <cellStyle name="Total 7 2 3 2 3" xfId="5556" xr:uid="{00000000-0005-0000-0000-0000241B0000}"/>
    <cellStyle name="Total 7 2 3 3" xfId="1339" xr:uid="{00000000-0005-0000-0000-0000251B0000}"/>
    <cellStyle name="Total 7 2 3 3 2" xfId="3645" xr:uid="{00000000-0005-0000-0000-0000261B0000}"/>
    <cellStyle name="Total 7 2 3 3 3" xfId="5847" xr:uid="{00000000-0005-0000-0000-0000271B0000}"/>
    <cellStyle name="Total 7 2 3 4" xfId="1591" xr:uid="{00000000-0005-0000-0000-0000281B0000}"/>
    <cellStyle name="Total 7 2 3 4 2" xfId="3897" xr:uid="{00000000-0005-0000-0000-0000291B0000}"/>
    <cellStyle name="Total 7 2 3 4 3" xfId="6099" xr:uid="{00000000-0005-0000-0000-00002A1B0000}"/>
    <cellStyle name="Total 7 2 3 5" xfId="1839" xr:uid="{00000000-0005-0000-0000-00002B1B0000}"/>
    <cellStyle name="Total 7 2 3 5 2" xfId="4145" xr:uid="{00000000-0005-0000-0000-00002C1B0000}"/>
    <cellStyle name="Total 7 2 3 5 3" xfId="6347" xr:uid="{00000000-0005-0000-0000-00002D1B0000}"/>
    <cellStyle name="Total 7 2 3 6" xfId="2080" xr:uid="{00000000-0005-0000-0000-00002E1B0000}"/>
    <cellStyle name="Total 7 2 3 6 2" xfId="4386" xr:uid="{00000000-0005-0000-0000-00002F1B0000}"/>
    <cellStyle name="Total 7 2 3 6 3" xfId="6588" xr:uid="{00000000-0005-0000-0000-0000301B0000}"/>
    <cellStyle name="Total 7 2 3 7" xfId="2309" xr:uid="{00000000-0005-0000-0000-0000311B0000}"/>
    <cellStyle name="Total 7 2 3 7 2" xfId="4615" xr:uid="{00000000-0005-0000-0000-0000321B0000}"/>
    <cellStyle name="Total 7 2 3 7 3" xfId="6817" xr:uid="{00000000-0005-0000-0000-0000331B0000}"/>
    <cellStyle name="Total 7 2 3 8" xfId="2534" xr:uid="{00000000-0005-0000-0000-0000341B0000}"/>
    <cellStyle name="Total 7 2 3 8 2" xfId="4840" xr:uid="{00000000-0005-0000-0000-0000351B0000}"/>
    <cellStyle name="Total 7 2 3 8 3" xfId="7042" xr:uid="{00000000-0005-0000-0000-0000361B0000}"/>
    <cellStyle name="Total 7 2 3 9" xfId="2871" xr:uid="{00000000-0005-0000-0000-0000371B0000}"/>
    <cellStyle name="Total 7 2 4" xfId="586" xr:uid="{00000000-0005-0000-0000-0000381B0000}"/>
    <cellStyle name="Total 7 2 4 10" xfId="5144" xr:uid="{00000000-0005-0000-0000-0000391B0000}"/>
    <cellStyle name="Total 7 2 4 2" xfId="1110" xr:uid="{00000000-0005-0000-0000-00003A1B0000}"/>
    <cellStyle name="Total 7 2 4 2 2" xfId="3418" xr:uid="{00000000-0005-0000-0000-00003B1B0000}"/>
    <cellStyle name="Total 7 2 4 2 3" xfId="5620" xr:uid="{00000000-0005-0000-0000-00003C1B0000}"/>
    <cellStyle name="Total 7 2 4 3" xfId="1403" xr:uid="{00000000-0005-0000-0000-00003D1B0000}"/>
    <cellStyle name="Total 7 2 4 3 2" xfId="3709" xr:uid="{00000000-0005-0000-0000-00003E1B0000}"/>
    <cellStyle name="Total 7 2 4 3 3" xfId="5911" xr:uid="{00000000-0005-0000-0000-00003F1B0000}"/>
    <cellStyle name="Total 7 2 4 4" xfId="1655" xr:uid="{00000000-0005-0000-0000-0000401B0000}"/>
    <cellStyle name="Total 7 2 4 4 2" xfId="3961" xr:uid="{00000000-0005-0000-0000-0000411B0000}"/>
    <cellStyle name="Total 7 2 4 4 3" xfId="6163" xr:uid="{00000000-0005-0000-0000-0000421B0000}"/>
    <cellStyle name="Total 7 2 4 5" xfId="1903" xr:uid="{00000000-0005-0000-0000-0000431B0000}"/>
    <cellStyle name="Total 7 2 4 5 2" xfId="4209" xr:uid="{00000000-0005-0000-0000-0000441B0000}"/>
    <cellStyle name="Total 7 2 4 5 3" xfId="6411" xr:uid="{00000000-0005-0000-0000-0000451B0000}"/>
    <cellStyle name="Total 7 2 4 6" xfId="2144" xr:uid="{00000000-0005-0000-0000-0000461B0000}"/>
    <cellStyle name="Total 7 2 4 6 2" xfId="4450" xr:uid="{00000000-0005-0000-0000-0000471B0000}"/>
    <cellStyle name="Total 7 2 4 6 3" xfId="6652" xr:uid="{00000000-0005-0000-0000-0000481B0000}"/>
    <cellStyle name="Total 7 2 4 7" xfId="2373" xr:uid="{00000000-0005-0000-0000-0000491B0000}"/>
    <cellStyle name="Total 7 2 4 7 2" xfId="4679" xr:uid="{00000000-0005-0000-0000-00004A1B0000}"/>
    <cellStyle name="Total 7 2 4 7 3" xfId="6881" xr:uid="{00000000-0005-0000-0000-00004B1B0000}"/>
    <cellStyle name="Total 7 2 4 8" xfId="2598" xr:uid="{00000000-0005-0000-0000-00004C1B0000}"/>
    <cellStyle name="Total 7 2 4 8 2" xfId="4904" xr:uid="{00000000-0005-0000-0000-00004D1B0000}"/>
    <cellStyle name="Total 7 2 4 8 3" xfId="7106" xr:uid="{00000000-0005-0000-0000-00004E1B0000}"/>
    <cellStyle name="Total 7 2 4 9" xfId="2935" xr:uid="{00000000-0005-0000-0000-00004F1B0000}"/>
    <cellStyle name="Total 7 2 5" xfId="893" xr:uid="{00000000-0005-0000-0000-0000501B0000}"/>
    <cellStyle name="Total 7 2 5 2" xfId="3203" xr:uid="{00000000-0005-0000-0000-0000511B0000}"/>
    <cellStyle name="Total 7 2 5 3" xfId="5405" xr:uid="{00000000-0005-0000-0000-0000521B0000}"/>
    <cellStyle name="Total 7 2 6" xfId="1187" xr:uid="{00000000-0005-0000-0000-0000531B0000}"/>
    <cellStyle name="Total 7 2 6 2" xfId="3493" xr:uid="{00000000-0005-0000-0000-0000541B0000}"/>
    <cellStyle name="Total 7 2 6 3" xfId="5695" xr:uid="{00000000-0005-0000-0000-0000551B0000}"/>
    <cellStyle name="Total 7 2 7" xfId="1438" xr:uid="{00000000-0005-0000-0000-0000561B0000}"/>
    <cellStyle name="Total 7 2 7 2" xfId="3744" xr:uid="{00000000-0005-0000-0000-0000571B0000}"/>
    <cellStyle name="Total 7 2 7 3" xfId="5946" xr:uid="{00000000-0005-0000-0000-0000581B0000}"/>
    <cellStyle name="Total 7 2 8" xfId="1687" xr:uid="{00000000-0005-0000-0000-0000591B0000}"/>
    <cellStyle name="Total 7 2 8 2" xfId="3993" xr:uid="{00000000-0005-0000-0000-00005A1B0000}"/>
    <cellStyle name="Total 7 2 8 3" xfId="6195" xr:uid="{00000000-0005-0000-0000-00005B1B0000}"/>
    <cellStyle name="Total 7 2 9" xfId="1930" xr:uid="{00000000-0005-0000-0000-00005C1B0000}"/>
    <cellStyle name="Total 7 2 9 2" xfId="4236" xr:uid="{00000000-0005-0000-0000-00005D1B0000}"/>
    <cellStyle name="Total 7 2 9 3" xfId="6438" xr:uid="{00000000-0005-0000-0000-00005E1B0000}"/>
    <cellStyle name="Total 7 3" xfId="319" xr:uid="{00000000-0005-0000-0000-00005F1B0000}"/>
    <cellStyle name="Total 7 3 10" xfId="1693" xr:uid="{00000000-0005-0000-0000-0000601B0000}"/>
    <cellStyle name="Total 7 3 10 2" xfId="3999" xr:uid="{00000000-0005-0000-0000-0000611B0000}"/>
    <cellStyle name="Total 7 3 10 3" xfId="6201" xr:uid="{00000000-0005-0000-0000-0000621B0000}"/>
    <cellStyle name="Total 7 3 11" xfId="1936" xr:uid="{00000000-0005-0000-0000-0000631B0000}"/>
    <cellStyle name="Total 7 3 11 2" xfId="4242" xr:uid="{00000000-0005-0000-0000-0000641B0000}"/>
    <cellStyle name="Total 7 3 11 3" xfId="6444" xr:uid="{00000000-0005-0000-0000-0000651B0000}"/>
    <cellStyle name="Total 7 3 12" xfId="2673" xr:uid="{00000000-0005-0000-0000-0000661B0000}"/>
    <cellStyle name="Total 7 3 13" xfId="2624" xr:uid="{00000000-0005-0000-0000-0000671B0000}"/>
    <cellStyle name="Total 7 3 2" xfId="413" xr:uid="{00000000-0005-0000-0000-0000681B0000}"/>
    <cellStyle name="Total 7 3 2 10" xfId="4971" xr:uid="{00000000-0005-0000-0000-0000691B0000}"/>
    <cellStyle name="Total 7 3 2 2" xfId="937" xr:uid="{00000000-0005-0000-0000-00006A1B0000}"/>
    <cellStyle name="Total 7 3 2 2 2" xfId="3245" xr:uid="{00000000-0005-0000-0000-00006B1B0000}"/>
    <cellStyle name="Total 7 3 2 2 3" xfId="5447" xr:uid="{00000000-0005-0000-0000-00006C1B0000}"/>
    <cellStyle name="Total 7 3 2 3" xfId="1230" xr:uid="{00000000-0005-0000-0000-00006D1B0000}"/>
    <cellStyle name="Total 7 3 2 3 2" xfId="3536" xr:uid="{00000000-0005-0000-0000-00006E1B0000}"/>
    <cellStyle name="Total 7 3 2 3 3" xfId="5738" xr:uid="{00000000-0005-0000-0000-00006F1B0000}"/>
    <cellStyle name="Total 7 3 2 4" xfId="1482" xr:uid="{00000000-0005-0000-0000-0000701B0000}"/>
    <cellStyle name="Total 7 3 2 4 2" xfId="3788" xr:uid="{00000000-0005-0000-0000-0000711B0000}"/>
    <cellStyle name="Total 7 3 2 4 3" xfId="5990" xr:uid="{00000000-0005-0000-0000-0000721B0000}"/>
    <cellStyle name="Total 7 3 2 5" xfId="1730" xr:uid="{00000000-0005-0000-0000-0000731B0000}"/>
    <cellStyle name="Total 7 3 2 5 2" xfId="4036" xr:uid="{00000000-0005-0000-0000-0000741B0000}"/>
    <cellStyle name="Total 7 3 2 5 3" xfId="6238" xr:uid="{00000000-0005-0000-0000-0000751B0000}"/>
    <cellStyle name="Total 7 3 2 6" xfId="1971" xr:uid="{00000000-0005-0000-0000-0000761B0000}"/>
    <cellStyle name="Total 7 3 2 6 2" xfId="4277" xr:uid="{00000000-0005-0000-0000-0000771B0000}"/>
    <cellStyle name="Total 7 3 2 6 3" xfId="6479" xr:uid="{00000000-0005-0000-0000-0000781B0000}"/>
    <cellStyle name="Total 7 3 2 7" xfId="2200" xr:uid="{00000000-0005-0000-0000-0000791B0000}"/>
    <cellStyle name="Total 7 3 2 7 2" xfId="4506" xr:uid="{00000000-0005-0000-0000-00007A1B0000}"/>
    <cellStyle name="Total 7 3 2 7 3" xfId="6708" xr:uid="{00000000-0005-0000-0000-00007B1B0000}"/>
    <cellStyle name="Total 7 3 2 8" xfId="2425" xr:uid="{00000000-0005-0000-0000-00007C1B0000}"/>
    <cellStyle name="Total 7 3 2 8 2" xfId="4731" xr:uid="{00000000-0005-0000-0000-00007D1B0000}"/>
    <cellStyle name="Total 7 3 2 8 3" xfId="6933" xr:uid="{00000000-0005-0000-0000-00007E1B0000}"/>
    <cellStyle name="Total 7 3 2 9" xfId="2762" xr:uid="{00000000-0005-0000-0000-00007F1B0000}"/>
    <cellStyle name="Total 7 3 3" xfId="482" xr:uid="{00000000-0005-0000-0000-0000801B0000}"/>
    <cellStyle name="Total 7 3 3 10" xfId="5040" xr:uid="{00000000-0005-0000-0000-0000811B0000}"/>
    <cellStyle name="Total 7 3 3 2" xfId="1006" xr:uid="{00000000-0005-0000-0000-0000821B0000}"/>
    <cellStyle name="Total 7 3 3 2 2" xfId="3314" xr:uid="{00000000-0005-0000-0000-0000831B0000}"/>
    <cellStyle name="Total 7 3 3 2 3" xfId="5516" xr:uid="{00000000-0005-0000-0000-0000841B0000}"/>
    <cellStyle name="Total 7 3 3 3" xfId="1299" xr:uid="{00000000-0005-0000-0000-0000851B0000}"/>
    <cellStyle name="Total 7 3 3 3 2" xfId="3605" xr:uid="{00000000-0005-0000-0000-0000861B0000}"/>
    <cellStyle name="Total 7 3 3 3 3" xfId="5807" xr:uid="{00000000-0005-0000-0000-0000871B0000}"/>
    <cellStyle name="Total 7 3 3 4" xfId="1551" xr:uid="{00000000-0005-0000-0000-0000881B0000}"/>
    <cellStyle name="Total 7 3 3 4 2" xfId="3857" xr:uid="{00000000-0005-0000-0000-0000891B0000}"/>
    <cellStyle name="Total 7 3 3 4 3" xfId="6059" xr:uid="{00000000-0005-0000-0000-00008A1B0000}"/>
    <cellStyle name="Total 7 3 3 5" xfId="1799" xr:uid="{00000000-0005-0000-0000-00008B1B0000}"/>
    <cellStyle name="Total 7 3 3 5 2" xfId="4105" xr:uid="{00000000-0005-0000-0000-00008C1B0000}"/>
    <cellStyle name="Total 7 3 3 5 3" xfId="6307" xr:uid="{00000000-0005-0000-0000-00008D1B0000}"/>
    <cellStyle name="Total 7 3 3 6" xfId="2040" xr:uid="{00000000-0005-0000-0000-00008E1B0000}"/>
    <cellStyle name="Total 7 3 3 6 2" xfId="4346" xr:uid="{00000000-0005-0000-0000-00008F1B0000}"/>
    <cellStyle name="Total 7 3 3 6 3" xfId="6548" xr:uid="{00000000-0005-0000-0000-0000901B0000}"/>
    <cellStyle name="Total 7 3 3 7" xfId="2269" xr:uid="{00000000-0005-0000-0000-0000911B0000}"/>
    <cellStyle name="Total 7 3 3 7 2" xfId="4575" xr:uid="{00000000-0005-0000-0000-0000921B0000}"/>
    <cellStyle name="Total 7 3 3 7 3" xfId="6777" xr:uid="{00000000-0005-0000-0000-0000931B0000}"/>
    <cellStyle name="Total 7 3 3 8" xfId="2494" xr:uid="{00000000-0005-0000-0000-0000941B0000}"/>
    <cellStyle name="Total 7 3 3 8 2" xfId="4800" xr:uid="{00000000-0005-0000-0000-0000951B0000}"/>
    <cellStyle name="Total 7 3 3 8 3" xfId="7002" xr:uid="{00000000-0005-0000-0000-0000961B0000}"/>
    <cellStyle name="Total 7 3 3 9" xfId="2831" xr:uid="{00000000-0005-0000-0000-0000971B0000}"/>
    <cellStyle name="Total 7 3 4" xfId="546" xr:uid="{00000000-0005-0000-0000-0000981B0000}"/>
    <cellStyle name="Total 7 3 4 10" xfId="5104" xr:uid="{00000000-0005-0000-0000-0000991B0000}"/>
    <cellStyle name="Total 7 3 4 2" xfId="1070" xr:uid="{00000000-0005-0000-0000-00009A1B0000}"/>
    <cellStyle name="Total 7 3 4 2 2" xfId="3378" xr:uid="{00000000-0005-0000-0000-00009B1B0000}"/>
    <cellStyle name="Total 7 3 4 2 3" xfId="5580" xr:uid="{00000000-0005-0000-0000-00009C1B0000}"/>
    <cellStyle name="Total 7 3 4 3" xfId="1363" xr:uid="{00000000-0005-0000-0000-00009D1B0000}"/>
    <cellStyle name="Total 7 3 4 3 2" xfId="3669" xr:uid="{00000000-0005-0000-0000-00009E1B0000}"/>
    <cellStyle name="Total 7 3 4 3 3" xfId="5871" xr:uid="{00000000-0005-0000-0000-00009F1B0000}"/>
    <cellStyle name="Total 7 3 4 4" xfId="1615" xr:uid="{00000000-0005-0000-0000-0000A01B0000}"/>
    <cellStyle name="Total 7 3 4 4 2" xfId="3921" xr:uid="{00000000-0005-0000-0000-0000A11B0000}"/>
    <cellStyle name="Total 7 3 4 4 3" xfId="6123" xr:uid="{00000000-0005-0000-0000-0000A21B0000}"/>
    <cellStyle name="Total 7 3 4 5" xfId="1863" xr:uid="{00000000-0005-0000-0000-0000A31B0000}"/>
    <cellStyle name="Total 7 3 4 5 2" xfId="4169" xr:uid="{00000000-0005-0000-0000-0000A41B0000}"/>
    <cellStyle name="Total 7 3 4 5 3" xfId="6371" xr:uid="{00000000-0005-0000-0000-0000A51B0000}"/>
    <cellStyle name="Total 7 3 4 6" xfId="2104" xr:uid="{00000000-0005-0000-0000-0000A61B0000}"/>
    <cellStyle name="Total 7 3 4 6 2" xfId="4410" xr:uid="{00000000-0005-0000-0000-0000A71B0000}"/>
    <cellStyle name="Total 7 3 4 6 3" xfId="6612" xr:uid="{00000000-0005-0000-0000-0000A81B0000}"/>
    <cellStyle name="Total 7 3 4 7" xfId="2333" xr:uid="{00000000-0005-0000-0000-0000A91B0000}"/>
    <cellStyle name="Total 7 3 4 7 2" xfId="4639" xr:uid="{00000000-0005-0000-0000-0000AA1B0000}"/>
    <cellStyle name="Total 7 3 4 7 3" xfId="6841" xr:uid="{00000000-0005-0000-0000-0000AB1B0000}"/>
    <cellStyle name="Total 7 3 4 8" xfId="2558" xr:uid="{00000000-0005-0000-0000-0000AC1B0000}"/>
    <cellStyle name="Total 7 3 4 8 2" xfId="4864" xr:uid="{00000000-0005-0000-0000-0000AD1B0000}"/>
    <cellStyle name="Total 7 3 4 8 3" xfId="7066" xr:uid="{00000000-0005-0000-0000-0000AE1B0000}"/>
    <cellStyle name="Total 7 3 4 9" xfId="2895" xr:uid="{00000000-0005-0000-0000-0000AF1B0000}"/>
    <cellStyle name="Total 7 3 5" xfId="851" xr:uid="{00000000-0005-0000-0000-0000B01B0000}"/>
    <cellStyle name="Total 7 3 5 2" xfId="3163" xr:uid="{00000000-0005-0000-0000-0000B11B0000}"/>
    <cellStyle name="Total 7 3 5 3" xfId="5365" xr:uid="{00000000-0005-0000-0000-0000B21B0000}"/>
    <cellStyle name="Total 7 3 6" xfId="1145" xr:uid="{00000000-0005-0000-0000-0000B31B0000}"/>
    <cellStyle name="Total 7 3 6 2" xfId="3451" xr:uid="{00000000-0005-0000-0000-0000B41B0000}"/>
    <cellStyle name="Total 7 3 6 3" xfId="5653" xr:uid="{00000000-0005-0000-0000-0000B51B0000}"/>
    <cellStyle name="Total 7 3 7" xfId="1120" xr:uid="{00000000-0005-0000-0000-0000B61B0000}"/>
    <cellStyle name="Total 7 3 7 2" xfId="3428" xr:uid="{00000000-0005-0000-0000-0000B71B0000}"/>
    <cellStyle name="Total 7 3 7 3" xfId="5630" xr:uid="{00000000-0005-0000-0000-0000B81B0000}"/>
    <cellStyle name="Total 7 3 8" xfId="639" xr:uid="{00000000-0005-0000-0000-0000B91B0000}"/>
    <cellStyle name="Total 7 3 8 2" xfId="2953" xr:uid="{00000000-0005-0000-0000-0000BA1B0000}"/>
    <cellStyle name="Total 7 3 8 3" xfId="5155" xr:uid="{00000000-0005-0000-0000-0000BB1B0000}"/>
    <cellStyle name="Total 7 3 9" xfId="1444" xr:uid="{00000000-0005-0000-0000-0000BC1B0000}"/>
    <cellStyle name="Total 7 3 9 2" xfId="3750" xr:uid="{00000000-0005-0000-0000-0000BD1B0000}"/>
    <cellStyle name="Total 7 3 9 3" xfId="5952" xr:uid="{00000000-0005-0000-0000-0000BE1B0000}"/>
    <cellStyle name="Total 7 4" xfId="812" xr:uid="{00000000-0005-0000-0000-0000BF1B0000}"/>
    <cellStyle name="Total 7 4 2" xfId="3126" xr:uid="{00000000-0005-0000-0000-0000C01B0000}"/>
    <cellStyle name="Total 7 4 3" xfId="5328" xr:uid="{00000000-0005-0000-0000-0000C11B0000}"/>
    <cellStyle name="Warning Text" xfId="606" builtinId="11" customBuiltin="1"/>
    <cellStyle name="Warning Text 2" xfId="61" xr:uid="{00000000-0005-0000-0000-0000C31B0000}"/>
    <cellStyle name="Warning Text 3" xfId="272" xr:uid="{00000000-0005-0000-0000-0000C41B0000}"/>
    <cellStyle name="Warning Text 4" xfId="273" xr:uid="{00000000-0005-0000-0000-0000C51B0000}"/>
    <cellStyle name="Warning Text 5" xfId="274" xr:uid="{00000000-0005-0000-0000-0000C61B0000}"/>
    <cellStyle name="Warning Text 6" xfId="275" xr:uid="{00000000-0005-0000-0000-0000C71B0000}"/>
    <cellStyle name="Warning Text 7" xfId="271" xr:uid="{00000000-0005-0000-0000-0000C81B0000}"/>
  </cellStyles>
  <dxfs count="46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rgb="FF66FF33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66"/>
      <color rgb="FF66FF33"/>
      <color rgb="FF0070C0"/>
      <color rgb="FF800000"/>
      <color rgb="FF00DA63"/>
      <color rgb="FF00D661"/>
      <color rgb="FF00D05E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204788</xdr:colOff>
      <xdr:row>0</xdr:row>
      <xdr:rowOff>219074</xdr:rowOff>
    </xdr:from>
    <xdr:to>
      <xdr:col>77</xdr:col>
      <xdr:colOff>3797301</xdr:colOff>
      <xdr:row>6</xdr:row>
      <xdr:rowOff>33337</xdr:rowOff>
    </xdr:to>
    <xdr:pic>
      <xdr:nvPicPr>
        <xdr:cNvPr id="9" name="ctl00_onetidHeadbnnr2" descr="Corp Supply Chai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40788" y="219074"/>
          <a:ext cx="3592513" cy="909638"/>
        </a:xfrm>
        <a:prstGeom prst="rect">
          <a:avLst/>
        </a:prstGeom>
        <a:solidFill>
          <a:srgbClr val="800000"/>
        </a:solidFill>
        <a:ln w="76200">
          <a:solidFill>
            <a:srgbClr val="800000"/>
          </a:solidFill>
        </a:ln>
      </xdr:spPr>
    </xdr:pic>
    <xdr:clientData/>
  </xdr:twoCellAnchor>
  <xdr:twoCellAnchor editAs="oneCell">
    <xdr:from>
      <xdr:col>12</xdr:col>
      <xdr:colOff>19050</xdr:colOff>
      <xdr:row>1</xdr:row>
      <xdr:rowOff>19050</xdr:rowOff>
    </xdr:from>
    <xdr:to>
      <xdr:col>17</xdr:col>
      <xdr:colOff>504825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3AC01-DD48-47E0-8F72-D9F2A817E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76225"/>
          <a:ext cx="305752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191777</xdr:rowOff>
    </xdr:from>
    <xdr:to>
      <xdr:col>0</xdr:col>
      <xdr:colOff>2338917</xdr:colOff>
      <xdr:row>0</xdr:row>
      <xdr:rowOff>879713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756820-5CBD-48CC-AC2C-3CC72BFC4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91777"/>
          <a:ext cx="2106083" cy="687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119063</xdr:rowOff>
    </xdr:from>
    <xdr:to>
      <xdr:col>2</xdr:col>
      <xdr:colOff>1059656</xdr:colOff>
      <xdr:row>0</xdr:row>
      <xdr:rowOff>940594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DA50E-0C0C-4DCA-A0BA-FECDB8A5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9063"/>
          <a:ext cx="3126581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150"/>
  <sheetViews>
    <sheetView tabSelected="1" view="pageLayout" zoomScaleNormal="100" workbookViewId="0">
      <selection activeCell="E7" sqref="E7:K7"/>
    </sheetView>
  </sheetViews>
  <sheetFormatPr defaultColWidth="52.453125" defaultRowHeight="10" x14ac:dyDescent="0.2"/>
  <cols>
    <col min="1" max="1" width="7.453125" style="130" customWidth="1"/>
    <col min="2" max="2" width="21" style="130" customWidth="1"/>
    <col min="3" max="3" width="13.453125" style="130" customWidth="1"/>
    <col min="4" max="4" width="21.54296875" style="130" customWidth="1"/>
    <col min="5" max="5" width="20.26953125" style="130" bestFit="1" customWidth="1"/>
    <col min="6" max="6" width="12.54296875" style="131" customWidth="1"/>
    <col min="7" max="8" width="6.1796875" style="131" customWidth="1"/>
    <col min="9" max="9" width="9.54296875" style="130" customWidth="1"/>
    <col min="10" max="10" width="12.7265625" style="130" customWidth="1"/>
    <col min="11" max="11" width="5.7265625" style="130" customWidth="1"/>
    <col min="12" max="16" width="7.7265625" style="130" customWidth="1"/>
    <col min="17" max="17" width="7.7265625" style="132" customWidth="1"/>
    <col min="18" max="75" width="7.7265625" style="130" customWidth="1"/>
    <col min="76" max="76" width="10.54296875" style="130" bestFit="1" customWidth="1"/>
    <col min="77" max="77" width="7.7265625" style="130" customWidth="1"/>
    <col min="78" max="78" width="60.1796875" style="131" customWidth="1"/>
    <col min="79" max="79" width="52.453125" style="130"/>
    <col min="80" max="80" width="24.81640625" style="130" customWidth="1"/>
    <col min="81" max="16384" width="52.453125" style="130"/>
  </cols>
  <sheetData>
    <row r="1" spans="1:80" s="90" customFormat="1" ht="20" x14ac:dyDescent="0.4">
      <c r="A1" s="108" t="s">
        <v>0</v>
      </c>
      <c r="C1" s="109"/>
      <c r="E1" s="91"/>
      <c r="G1" s="110"/>
      <c r="K1" s="12"/>
      <c r="L1" s="12"/>
      <c r="M1" s="12"/>
      <c r="P1" s="12"/>
      <c r="Q1" s="2"/>
      <c r="S1" s="12"/>
      <c r="V1" s="12"/>
      <c r="Y1" s="12"/>
      <c r="AB1" s="12"/>
      <c r="AE1" s="12"/>
      <c r="AH1" s="12"/>
      <c r="AK1" s="12"/>
      <c r="AN1" s="12"/>
      <c r="AQ1" s="12"/>
      <c r="AT1" s="12"/>
      <c r="AW1" s="12"/>
      <c r="AZ1" s="12"/>
      <c r="BC1" s="12"/>
      <c r="BF1" s="12"/>
      <c r="BI1" s="12"/>
      <c r="BL1" s="12"/>
      <c r="BO1" s="12"/>
      <c r="BR1" s="12"/>
      <c r="BU1" s="12"/>
      <c r="BZ1" s="91"/>
      <c r="CB1" s="121" t="s">
        <v>1</v>
      </c>
    </row>
    <row r="2" spans="1:80" s="90" customFormat="1" ht="12.5" x14ac:dyDescent="0.25">
      <c r="B2" s="111"/>
      <c r="C2" s="112"/>
      <c r="D2" s="113"/>
      <c r="E2" s="114"/>
      <c r="F2" s="113"/>
      <c r="G2" s="115"/>
      <c r="H2" s="113"/>
      <c r="I2" s="113"/>
      <c r="J2" s="113"/>
      <c r="K2" s="116"/>
      <c r="L2" s="116"/>
      <c r="M2" s="116"/>
      <c r="P2" s="116"/>
      <c r="Q2" s="2"/>
      <c r="S2" s="116"/>
      <c r="V2" s="116"/>
      <c r="Y2" s="116"/>
      <c r="AB2" s="116"/>
      <c r="AE2" s="116"/>
      <c r="AH2" s="116"/>
      <c r="AK2" s="116"/>
      <c r="AN2" s="116"/>
      <c r="AQ2" s="116"/>
      <c r="AT2" s="116"/>
      <c r="AW2" s="116"/>
      <c r="AZ2" s="116"/>
      <c r="BC2" s="116"/>
      <c r="BF2" s="116"/>
      <c r="BI2" s="116"/>
      <c r="BL2" s="116"/>
      <c r="BO2" s="116"/>
      <c r="BR2" s="116"/>
      <c r="BU2" s="116"/>
      <c r="BZ2" s="125"/>
      <c r="CB2" s="128"/>
    </row>
    <row r="3" spans="1:80" s="66" customFormat="1" ht="13" x14ac:dyDescent="0.3">
      <c r="A3" s="300" t="s">
        <v>2</v>
      </c>
      <c r="B3" s="300"/>
      <c r="C3" s="298" t="s">
        <v>3</v>
      </c>
      <c r="D3" s="298"/>
      <c r="E3" s="300" t="s">
        <v>4</v>
      </c>
      <c r="F3" s="300"/>
      <c r="G3" s="297"/>
      <c r="H3" s="297"/>
      <c r="I3" s="297"/>
      <c r="J3" s="297"/>
      <c r="K3" s="297"/>
      <c r="L3" s="133"/>
      <c r="M3" s="133"/>
      <c r="P3" s="133"/>
      <c r="Q3" s="84"/>
      <c r="S3" s="133"/>
      <c r="V3" s="133"/>
      <c r="Y3" s="133"/>
      <c r="AB3" s="133"/>
      <c r="AE3" s="133"/>
      <c r="AH3" s="133"/>
      <c r="AK3" s="133"/>
      <c r="AN3" s="133"/>
      <c r="AQ3" s="133"/>
      <c r="AT3" s="133"/>
      <c r="AW3" s="133"/>
      <c r="AZ3" s="133"/>
      <c r="BC3" s="133"/>
      <c r="BF3" s="133"/>
      <c r="BI3" s="133"/>
      <c r="BL3" s="133"/>
      <c r="BO3" s="133"/>
      <c r="BR3" s="133"/>
      <c r="BU3" s="133"/>
      <c r="BZ3" s="102"/>
      <c r="CB3" s="128"/>
    </row>
    <row r="4" spans="1:80" s="66" customFormat="1" ht="13" x14ac:dyDescent="0.3">
      <c r="A4" s="300" t="s">
        <v>5</v>
      </c>
      <c r="B4" s="300"/>
      <c r="C4" s="297"/>
      <c r="D4" s="297"/>
      <c r="E4" s="300" t="s">
        <v>6</v>
      </c>
      <c r="F4" s="300"/>
      <c r="G4" s="298" t="s">
        <v>3</v>
      </c>
      <c r="H4" s="298"/>
      <c r="I4" s="298"/>
      <c r="J4" s="298"/>
      <c r="K4" s="298"/>
      <c r="L4" s="133"/>
      <c r="M4" s="133"/>
      <c r="P4" s="133"/>
      <c r="Q4" s="84"/>
      <c r="S4" s="133"/>
      <c r="V4" s="133"/>
      <c r="Y4" s="133"/>
      <c r="AB4" s="133"/>
      <c r="AE4" s="133"/>
      <c r="AH4" s="133"/>
      <c r="AK4" s="133"/>
      <c r="AN4" s="133"/>
      <c r="AQ4" s="133"/>
      <c r="AR4" s="159"/>
      <c r="AS4" s="159"/>
      <c r="AT4" s="133"/>
      <c r="AU4" s="159"/>
      <c r="AV4" s="159"/>
      <c r="AW4" s="133"/>
      <c r="AX4" s="159"/>
      <c r="AY4" s="159"/>
      <c r="AZ4" s="133"/>
      <c r="BA4" s="159"/>
      <c r="BB4" s="159"/>
      <c r="BC4" s="133"/>
      <c r="BD4" s="159"/>
      <c r="BE4" s="159"/>
      <c r="BF4" s="133"/>
      <c r="BG4" s="159"/>
      <c r="BH4" s="159"/>
      <c r="BI4" s="133"/>
      <c r="BL4" s="133"/>
      <c r="BO4" s="133"/>
      <c r="BR4" s="133"/>
      <c r="BU4" s="133"/>
      <c r="BZ4" s="102"/>
      <c r="CB4" s="128"/>
    </row>
    <row r="5" spans="1:80" s="66" customFormat="1" ht="13" x14ac:dyDescent="0.3">
      <c r="A5" s="300" t="s">
        <v>7</v>
      </c>
      <c r="B5" s="300"/>
      <c r="C5" s="297" t="s">
        <v>8</v>
      </c>
      <c r="D5" s="297"/>
      <c r="E5" s="300" t="s">
        <v>9</v>
      </c>
      <c r="F5" s="300"/>
      <c r="G5" s="298" t="s">
        <v>3</v>
      </c>
      <c r="H5" s="298"/>
      <c r="I5" s="298"/>
      <c r="J5" s="298"/>
      <c r="K5" s="298"/>
      <c r="L5" s="133"/>
      <c r="M5" s="133"/>
      <c r="P5" s="133"/>
      <c r="Q5" s="84"/>
      <c r="S5" s="133"/>
      <c r="V5" s="133"/>
      <c r="Y5" s="133"/>
      <c r="AB5" s="133"/>
      <c r="AE5" s="133"/>
      <c r="AH5" s="133"/>
      <c r="AK5" s="133"/>
      <c r="AN5" s="133"/>
      <c r="AQ5" s="133"/>
      <c r="AR5" s="159"/>
      <c r="AS5" s="159"/>
      <c r="AT5" s="133"/>
      <c r="AU5" s="159"/>
      <c r="AV5" s="159"/>
      <c r="AW5" s="133"/>
      <c r="AX5" s="159"/>
      <c r="AY5" s="159"/>
      <c r="AZ5" s="133"/>
      <c r="BA5" s="159"/>
      <c r="BB5" s="159"/>
      <c r="BC5" s="133"/>
      <c r="BD5" s="159"/>
      <c r="BE5" s="159"/>
      <c r="BF5" s="133"/>
      <c r="BG5" s="159"/>
      <c r="BH5" s="159"/>
      <c r="BI5" s="133"/>
      <c r="BL5" s="133"/>
      <c r="BO5" s="133"/>
      <c r="BR5" s="133"/>
      <c r="BU5" s="133"/>
      <c r="BZ5" s="102"/>
      <c r="CB5" s="128"/>
    </row>
    <row r="6" spans="1:80" s="66" customFormat="1" ht="13" x14ac:dyDescent="0.3">
      <c r="A6" s="300" t="s">
        <v>10</v>
      </c>
      <c r="B6" s="300"/>
      <c r="C6" s="301" t="s">
        <v>11</v>
      </c>
      <c r="D6" s="301"/>
      <c r="E6" s="300"/>
      <c r="F6" s="300"/>
      <c r="G6" s="297"/>
      <c r="H6" s="297"/>
      <c r="I6" s="297"/>
      <c r="J6" s="297"/>
      <c r="K6" s="297"/>
      <c r="L6" s="133"/>
      <c r="M6" s="133"/>
      <c r="P6" s="133"/>
      <c r="Q6" s="84"/>
      <c r="S6" s="133"/>
      <c r="V6" s="133"/>
      <c r="Y6" s="133"/>
      <c r="AB6" s="133"/>
      <c r="AE6" s="133"/>
      <c r="AH6" s="133"/>
      <c r="AK6" s="133"/>
      <c r="AN6" s="133"/>
      <c r="AQ6" s="133"/>
      <c r="AR6" s="159"/>
      <c r="AS6" s="159"/>
      <c r="AT6" s="133"/>
      <c r="AU6" s="159"/>
      <c r="AV6" s="159"/>
      <c r="AW6" s="133"/>
      <c r="AX6" s="159"/>
      <c r="AY6" s="159"/>
      <c r="AZ6" s="133"/>
      <c r="BA6" s="159"/>
      <c r="BB6" s="159"/>
      <c r="BC6" s="133"/>
      <c r="BD6" s="159"/>
      <c r="BE6" s="159"/>
      <c r="BF6" s="133"/>
      <c r="BG6" s="159"/>
      <c r="BH6" s="159"/>
      <c r="BI6" s="133"/>
      <c r="BL6" s="133"/>
      <c r="BO6" s="133"/>
      <c r="BR6" s="133"/>
      <c r="BU6" s="133"/>
      <c r="BZ6" s="102"/>
      <c r="CB6" s="128"/>
    </row>
    <row r="7" spans="1:80" s="66" customFormat="1" ht="13" x14ac:dyDescent="0.3">
      <c r="A7" s="300" t="s">
        <v>12</v>
      </c>
      <c r="B7" s="300"/>
      <c r="C7" s="301">
        <f ca="1">TODAY()</f>
        <v>45702</v>
      </c>
      <c r="D7" s="301"/>
      <c r="E7" s="299"/>
      <c r="F7" s="299"/>
      <c r="G7" s="299"/>
      <c r="H7" s="299"/>
      <c r="I7" s="299"/>
      <c r="J7" s="299"/>
      <c r="K7" s="299"/>
      <c r="L7" s="134"/>
      <c r="M7" s="134"/>
      <c r="P7" s="134"/>
      <c r="Q7" s="84"/>
      <c r="S7" s="134"/>
      <c r="V7" s="134"/>
      <c r="Y7" s="134"/>
      <c r="AB7" s="134"/>
      <c r="AE7" s="134"/>
      <c r="AH7" s="134"/>
      <c r="AK7" s="134"/>
      <c r="AN7" s="134"/>
      <c r="AQ7" s="134"/>
      <c r="AR7" s="159"/>
      <c r="AS7" s="159"/>
      <c r="AT7" s="134"/>
      <c r="AU7" s="159"/>
      <c r="AV7" s="159"/>
      <c r="AW7" s="134"/>
      <c r="AX7" s="159"/>
      <c r="AY7" s="159"/>
      <c r="AZ7" s="134"/>
      <c r="BA7" s="159"/>
      <c r="BB7" s="159"/>
      <c r="BC7" s="134"/>
      <c r="BD7" s="159"/>
      <c r="BE7" s="159"/>
      <c r="BF7" s="134"/>
      <c r="BG7" s="159"/>
      <c r="BH7" s="159"/>
      <c r="BI7" s="134"/>
      <c r="BL7" s="134"/>
      <c r="BO7" s="134"/>
      <c r="BR7" s="134"/>
      <c r="BU7" s="134"/>
      <c r="BZ7" s="102"/>
      <c r="CB7" s="128"/>
    </row>
    <row r="8" spans="1:80" s="66" customFormat="1" ht="13" x14ac:dyDescent="0.3">
      <c r="A8" s="300" t="s">
        <v>13</v>
      </c>
      <c r="B8" s="300"/>
      <c r="C8" s="306" t="s">
        <v>14</v>
      </c>
      <c r="D8" s="306"/>
      <c r="E8" s="117"/>
      <c r="F8" s="118"/>
      <c r="G8" s="119"/>
      <c r="H8" s="118"/>
      <c r="I8" s="118"/>
      <c r="J8" s="117"/>
      <c r="K8" s="120"/>
      <c r="L8" s="120"/>
      <c r="M8" s="120"/>
      <c r="P8" s="120"/>
      <c r="Q8" s="84"/>
      <c r="S8" s="120"/>
      <c r="V8" s="120"/>
      <c r="Y8" s="120"/>
      <c r="AB8" s="120"/>
      <c r="AE8" s="120"/>
      <c r="AH8" s="120"/>
      <c r="AK8" s="120"/>
      <c r="AN8" s="120"/>
      <c r="AQ8" s="160"/>
      <c r="AR8" s="159"/>
      <c r="AS8" s="159"/>
      <c r="AT8" s="160"/>
      <c r="AU8" s="159"/>
      <c r="AV8" s="159"/>
      <c r="AW8" s="160"/>
      <c r="AX8" s="159"/>
      <c r="AY8" s="159"/>
      <c r="AZ8" s="160"/>
      <c r="BA8" s="159"/>
      <c r="BB8" s="159"/>
      <c r="BC8" s="160"/>
      <c r="BD8" s="159"/>
      <c r="BE8" s="159"/>
      <c r="BF8" s="160"/>
      <c r="BG8" s="159"/>
      <c r="BH8" s="159"/>
      <c r="BI8" s="160"/>
      <c r="BL8" s="120"/>
      <c r="BO8" s="120"/>
      <c r="BR8" s="120"/>
      <c r="BU8" s="120"/>
      <c r="BZ8" s="102"/>
      <c r="CB8" s="128"/>
    </row>
    <row r="9" spans="1:80" s="189" customFormat="1" ht="13" x14ac:dyDescent="0.3">
      <c r="B9" s="191"/>
      <c r="C9" s="191"/>
      <c r="D9" s="191"/>
      <c r="E9" s="272" t="s">
        <v>15</v>
      </c>
      <c r="F9" s="272"/>
      <c r="G9" s="272"/>
      <c r="H9" s="272"/>
      <c r="I9" s="272"/>
      <c r="J9" s="272"/>
      <c r="K9" s="272"/>
      <c r="L9" s="269">
        <v>0</v>
      </c>
      <c r="M9" s="269"/>
      <c r="N9" s="269"/>
      <c r="O9" s="269">
        <v>30</v>
      </c>
      <c r="P9" s="269"/>
      <c r="Q9" s="269"/>
      <c r="R9" s="269">
        <v>0</v>
      </c>
      <c r="S9" s="269"/>
      <c r="T9" s="269"/>
      <c r="U9" s="269">
        <v>10</v>
      </c>
      <c r="V9" s="269"/>
      <c r="W9" s="269"/>
      <c r="X9" s="269">
        <v>10</v>
      </c>
      <c r="Y9" s="269"/>
      <c r="Z9" s="269"/>
      <c r="AA9" s="269">
        <v>5</v>
      </c>
      <c r="AB9" s="269"/>
      <c r="AC9" s="269"/>
      <c r="AD9" s="269">
        <v>0</v>
      </c>
      <c r="AE9" s="269"/>
      <c r="AF9" s="269"/>
      <c r="AG9" s="269">
        <v>10</v>
      </c>
      <c r="AH9" s="269"/>
      <c r="AI9" s="269"/>
      <c r="AJ9" s="269">
        <v>2</v>
      </c>
      <c r="AK9" s="269"/>
      <c r="AL9" s="269"/>
      <c r="AM9" s="269">
        <v>3</v>
      </c>
      <c r="AN9" s="269"/>
      <c r="AO9" s="269"/>
      <c r="AP9" s="269">
        <v>2</v>
      </c>
      <c r="AQ9" s="269"/>
      <c r="AR9" s="269"/>
      <c r="AS9" s="269">
        <v>15</v>
      </c>
      <c r="AT9" s="269"/>
      <c r="AU9" s="269"/>
      <c r="AV9" s="269">
        <v>0</v>
      </c>
      <c r="AW9" s="269"/>
      <c r="AX9" s="269"/>
      <c r="AY9" s="269">
        <v>2</v>
      </c>
      <c r="AZ9" s="269"/>
      <c r="BA9" s="269"/>
      <c r="BB9" s="269">
        <v>4</v>
      </c>
      <c r="BC9" s="269"/>
      <c r="BD9" s="269"/>
      <c r="BE9" s="269">
        <v>2</v>
      </c>
      <c r="BF9" s="269"/>
      <c r="BG9" s="269"/>
      <c r="BH9" s="269">
        <v>2</v>
      </c>
      <c r="BI9" s="269"/>
      <c r="BJ9" s="269"/>
      <c r="BK9" s="269">
        <v>2</v>
      </c>
      <c r="BL9" s="269"/>
      <c r="BM9" s="269"/>
      <c r="BN9" s="269">
        <v>4</v>
      </c>
      <c r="BO9" s="269"/>
      <c r="BP9" s="269"/>
      <c r="BQ9" s="269">
        <v>3</v>
      </c>
      <c r="BR9" s="269"/>
      <c r="BS9" s="269"/>
      <c r="BT9" s="269">
        <v>2</v>
      </c>
      <c r="BU9" s="269"/>
      <c r="BV9" s="269"/>
      <c r="BW9" s="191"/>
      <c r="BX9" s="192"/>
      <c r="BY9" s="188"/>
      <c r="CB9" s="190">
        <v>43976</v>
      </c>
    </row>
    <row r="10" spans="1:80" s="90" customFormat="1" ht="13" thickBot="1" x14ac:dyDescent="0.3">
      <c r="E10" s="92"/>
      <c r="F10" s="91"/>
      <c r="G10" s="91"/>
      <c r="H10" s="91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174"/>
      <c r="BX10" s="174"/>
      <c r="BY10" s="174"/>
      <c r="BZ10" s="175"/>
      <c r="CB10" s="128"/>
    </row>
    <row r="11" spans="1:80" s="20" customFormat="1" ht="12.5" x14ac:dyDescent="0.25">
      <c r="A11" s="162"/>
      <c r="B11" s="163"/>
      <c r="C11" s="164"/>
      <c r="D11" s="165"/>
      <c r="E11" s="179"/>
      <c r="F11" s="309" t="s">
        <v>16</v>
      </c>
      <c r="G11" s="310"/>
      <c r="H11" s="310"/>
      <c r="I11" s="270">
        <f>I12/SUM(I12:I13)</f>
        <v>0</v>
      </c>
      <c r="J11" s="270"/>
      <c r="K11" s="270"/>
      <c r="L11" s="273">
        <f t="shared" ref="L11:AJ11" ca="1" si="0">L12/SUM(L12:L13)</f>
        <v>0</v>
      </c>
      <c r="M11" s="274"/>
      <c r="N11" s="275"/>
      <c r="O11" s="273">
        <f t="shared" ca="1" si="0"/>
        <v>0</v>
      </c>
      <c r="P11" s="274"/>
      <c r="Q11" s="275"/>
      <c r="R11" s="273">
        <f t="shared" ca="1" si="0"/>
        <v>0</v>
      </c>
      <c r="S11" s="274"/>
      <c r="T11" s="275"/>
      <c r="U11" s="273">
        <f t="shared" ca="1" si="0"/>
        <v>0</v>
      </c>
      <c r="V11" s="274"/>
      <c r="W11" s="275"/>
      <c r="X11" s="273">
        <f t="shared" ref="X11:AG11" ca="1" si="1">X12/SUM(X12:X13)</f>
        <v>0</v>
      </c>
      <c r="Y11" s="274"/>
      <c r="Z11" s="275"/>
      <c r="AA11" s="273">
        <f t="shared" ca="1" si="1"/>
        <v>0</v>
      </c>
      <c r="AB11" s="274"/>
      <c r="AC11" s="275"/>
      <c r="AD11" s="273">
        <f t="shared" ca="1" si="1"/>
        <v>0</v>
      </c>
      <c r="AE11" s="274"/>
      <c r="AF11" s="275"/>
      <c r="AG11" s="273">
        <f t="shared" ca="1" si="1"/>
        <v>0</v>
      </c>
      <c r="AH11" s="274"/>
      <c r="AI11" s="275"/>
      <c r="AJ11" s="273">
        <f t="shared" ca="1" si="0"/>
        <v>0</v>
      </c>
      <c r="AK11" s="274"/>
      <c r="AL11" s="275"/>
      <c r="AM11" s="273">
        <f ca="1">AM12/SUM(AM12:AM13)</f>
        <v>0</v>
      </c>
      <c r="AN11" s="274"/>
      <c r="AO11" s="275"/>
      <c r="AP11" s="273">
        <f ca="1">AP12/SUM(AP12:AP13)</f>
        <v>0</v>
      </c>
      <c r="AQ11" s="274"/>
      <c r="AR11" s="275"/>
      <c r="AS11" s="273">
        <f ca="1">AS12/SUM(AS12:AS13)</f>
        <v>0</v>
      </c>
      <c r="AT11" s="274"/>
      <c r="AU11" s="275"/>
      <c r="AV11" s="273">
        <f t="shared" ref="AV11" ca="1" si="2">AV12/SUM(AV12:AV13)</f>
        <v>0</v>
      </c>
      <c r="AW11" s="274"/>
      <c r="AX11" s="275"/>
      <c r="AY11" s="273">
        <f t="shared" ref="AY11" ca="1" si="3">AY12/SUM(AY12:AY13)</f>
        <v>0</v>
      </c>
      <c r="AZ11" s="274"/>
      <c r="BA11" s="275"/>
      <c r="BB11" s="273">
        <f t="shared" ref="BB11" ca="1" si="4">BB12/SUM(BB12:BB13)</f>
        <v>0</v>
      </c>
      <c r="BC11" s="274"/>
      <c r="BD11" s="275"/>
      <c r="BE11" s="273">
        <f t="shared" ref="BE11" ca="1" si="5">BE12/SUM(BE12:BE13)</f>
        <v>0</v>
      </c>
      <c r="BF11" s="274"/>
      <c r="BG11" s="275"/>
      <c r="BH11" s="273">
        <f t="shared" ref="BH11" ca="1" si="6">BH12/SUM(BH12:BH13)</f>
        <v>0</v>
      </c>
      <c r="BI11" s="274"/>
      <c r="BJ11" s="275"/>
      <c r="BK11" s="273">
        <f t="shared" ref="BK11" ca="1" si="7">BK12/SUM(BK12:BK13)</f>
        <v>0</v>
      </c>
      <c r="BL11" s="274"/>
      <c r="BM11" s="275"/>
      <c r="BN11" s="273">
        <f ca="1">IF(BN13=0,"", BN12/SUM(BN12:BN13))</f>
        <v>0</v>
      </c>
      <c r="BO11" s="274"/>
      <c r="BP11" s="275"/>
      <c r="BQ11" s="273">
        <f t="shared" ref="BQ11" ca="1" si="8">BQ12/SUM(BQ12:BQ13)</f>
        <v>0</v>
      </c>
      <c r="BR11" s="274"/>
      <c r="BS11" s="275"/>
      <c r="BT11" s="273">
        <f t="shared" ref="BT11" ca="1" si="9">BT12/SUM(BT12:BT13)</f>
        <v>0</v>
      </c>
      <c r="BU11" s="274"/>
      <c r="BV11" s="288"/>
      <c r="BW11" s="176"/>
      <c r="BX11" s="176"/>
      <c r="BY11" s="176"/>
      <c r="BZ11" s="177"/>
      <c r="CA11" s="95"/>
      <c r="CB11" s="128"/>
    </row>
    <row r="12" spans="1:80" s="26" customFormat="1" ht="12.5" x14ac:dyDescent="0.25">
      <c r="A12" s="166"/>
      <c r="B12" s="106"/>
      <c r="C12" s="104"/>
      <c r="D12" s="103"/>
      <c r="E12" s="22"/>
      <c r="F12" s="311" t="s">
        <v>17</v>
      </c>
      <c r="G12" s="312"/>
      <c r="H12" s="312"/>
      <c r="I12" s="271">
        <f>COUNTIF(I16:I1302,"Yes")</f>
        <v>0</v>
      </c>
      <c r="J12" s="271"/>
      <c r="K12" s="271"/>
      <c r="L12" s="276">
        <f ca="1">COUNTIF(N16:N1302,"&lt;="&amp;TODAY())</f>
        <v>0</v>
      </c>
      <c r="M12" s="277"/>
      <c r="N12" s="278"/>
      <c r="O12" s="276">
        <f ca="1">COUNTIF(Q16:Q1302,"&lt;="&amp;TODAY())</f>
        <v>0</v>
      </c>
      <c r="P12" s="277"/>
      <c r="Q12" s="278"/>
      <c r="R12" s="276">
        <f ca="1">COUNTIF(T16:T1302,"&lt;="&amp;TODAY())</f>
        <v>0</v>
      </c>
      <c r="S12" s="277"/>
      <c r="T12" s="278"/>
      <c r="U12" s="276">
        <f ca="1">COUNTIF(W16:W1302,"&lt;="&amp;TODAY())</f>
        <v>0</v>
      </c>
      <c r="V12" s="277"/>
      <c r="W12" s="278"/>
      <c r="X12" s="276">
        <f ca="1">COUNTIF(Z16:Z1302,"&lt;="&amp;TODAY())</f>
        <v>0</v>
      </c>
      <c r="Y12" s="277"/>
      <c r="Z12" s="278"/>
      <c r="AA12" s="276">
        <f ca="1">COUNTIF(AC16:AC1302,"&lt;="&amp;TODAY())</f>
        <v>0</v>
      </c>
      <c r="AB12" s="277"/>
      <c r="AC12" s="278"/>
      <c r="AD12" s="276">
        <f ca="1">COUNTIF(AF16:AF1302,"&lt;="&amp;TODAY())</f>
        <v>0</v>
      </c>
      <c r="AE12" s="277"/>
      <c r="AF12" s="278"/>
      <c r="AG12" s="276">
        <f ca="1">COUNTIF(AI16:AI1302,"&lt;="&amp;TODAY())</f>
        <v>0</v>
      </c>
      <c r="AH12" s="277"/>
      <c r="AI12" s="278"/>
      <c r="AJ12" s="276">
        <f ca="1">COUNTIF(AL16:AL1302,"&lt;="&amp;TODAY())</f>
        <v>0</v>
      </c>
      <c r="AK12" s="277"/>
      <c r="AL12" s="278"/>
      <c r="AM12" s="276">
        <f ca="1">COUNTIF(AO16:AO1302,"&lt;="&amp;TODAY())</f>
        <v>0</v>
      </c>
      <c r="AN12" s="277"/>
      <c r="AO12" s="278"/>
      <c r="AP12" s="276">
        <f ca="1">COUNTIF(AR16:AR1302,"&lt;="&amp;TODAY())</f>
        <v>0</v>
      </c>
      <c r="AQ12" s="277"/>
      <c r="AR12" s="278"/>
      <c r="AS12" s="276">
        <f ca="1">COUNTIF(AU16:AU1302,"&lt;="&amp;TODAY())</f>
        <v>0</v>
      </c>
      <c r="AT12" s="277"/>
      <c r="AU12" s="278"/>
      <c r="AV12" s="276">
        <f ca="1">COUNTIF(AX16:AX1302,"&lt;="&amp;TODAY())</f>
        <v>0</v>
      </c>
      <c r="AW12" s="277"/>
      <c r="AX12" s="278"/>
      <c r="AY12" s="276">
        <f ca="1">COUNTIF(BA16:BA1302,"&lt;="&amp;TODAY())</f>
        <v>0</v>
      </c>
      <c r="AZ12" s="277"/>
      <c r="BA12" s="278"/>
      <c r="BB12" s="276">
        <f ca="1">COUNTIF(BD16:BD27,"&lt;="&amp;TODAY())</f>
        <v>0</v>
      </c>
      <c r="BC12" s="277"/>
      <c r="BD12" s="278"/>
      <c r="BE12" s="276">
        <f ca="1">COUNTIF(BG16:BG1302,"&lt;="&amp;TODAY())</f>
        <v>0</v>
      </c>
      <c r="BF12" s="277"/>
      <c r="BG12" s="278"/>
      <c r="BH12" s="276">
        <f ca="1">COUNTIF(BJ16:BJ1302,"&lt;="&amp;TODAY())</f>
        <v>0</v>
      </c>
      <c r="BI12" s="277"/>
      <c r="BJ12" s="278"/>
      <c r="BK12" s="276">
        <f ca="1">COUNTIF(BM16:BM1302,"&lt;="&amp;TODAY())</f>
        <v>0</v>
      </c>
      <c r="BL12" s="277"/>
      <c r="BM12" s="278"/>
      <c r="BN12" s="276">
        <f ca="1">COUNTIF(BP16:BP1302,"&lt;="&amp;TODAY())</f>
        <v>0</v>
      </c>
      <c r="BO12" s="277"/>
      <c r="BP12" s="278"/>
      <c r="BQ12" s="276">
        <f ca="1">COUNTIF(BS16:BS1302,"&lt;="&amp;TODAY())</f>
        <v>0</v>
      </c>
      <c r="BR12" s="277"/>
      <c r="BS12" s="278"/>
      <c r="BT12" s="276">
        <f ca="1">COUNTIF(BV16:BV1302,"&lt;="&amp;TODAY())</f>
        <v>0</v>
      </c>
      <c r="BU12" s="277"/>
      <c r="BV12" s="289"/>
      <c r="BW12" s="176"/>
      <c r="BX12" s="176"/>
      <c r="BY12" s="176"/>
      <c r="BZ12" s="178"/>
      <c r="CB12" s="128"/>
    </row>
    <row r="13" spans="1:80" s="26" customFormat="1" ht="11.5" x14ac:dyDescent="0.25">
      <c r="A13" s="166"/>
      <c r="B13" s="106"/>
      <c r="C13" s="104"/>
      <c r="D13" s="103"/>
      <c r="E13" s="22"/>
      <c r="F13" s="313" t="s">
        <v>18</v>
      </c>
      <c r="G13" s="314"/>
      <c r="H13" s="314"/>
      <c r="I13" s="291">
        <f>SUM(MAX($A:$A)-COUNTIF(I16:I1302,"N/A"))-I12</f>
        <v>20</v>
      </c>
      <c r="J13" s="291"/>
      <c r="K13" s="291"/>
      <c r="L13" s="279">
        <v>40</v>
      </c>
      <c r="M13" s="280"/>
      <c r="N13" s="281"/>
      <c r="O13" s="279">
        <f ca="1">SUM(MAX($A:$A)-COUNTIF(O16:O1302,"N/A"))-O12</f>
        <v>20</v>
      </c>
      <c r="P13" s="280"/>
      <c r="Q13" s="281"/>
      <c r="R13" s="279">
        <f ca="1">SUM(MAX($A:$A)-COUNTIF(R16:R1302,"N/A"))-R12</f>
        <v>20</v>
      </c>
      <c r="S13" s="280"/>
      <c r="T13" s="281"/>
      <c r="U13" s="279">
        <f ca="1">SUM(MAX($A:$A)-COUNTIF(U16:U1302,"N/A"))-U12</f>
        <v>20</v>
      </c>
      <c r="V13" s="280"/>
      <c r="W13" s="281"/>
      <c r="X13" s="279">
        <f ca="1">SUM(MAX($A:$A)-COUNTIF(X16:X1302,"N/A"))-X12</f>
        <v>20</v>
      </c>
      <c r="Y13" s="280"/>
      <c r="Z13" s="281"/>
      <c r="AA13" s="279">
        <f ca="1">SUM(MAX($A:$A)-COUNTIF(AA16:AA1302,"N/A"))-AA12</f>
        <v>20</v>
      </c>
      <c r="AB13" s="280"/>
      <c r="AC13" s="281"/>
      <c r="AD13" s="279">
        <f ca="1">SUM(MAX($A:$A)-COUNTIF(AD16:AD1302,"N/A"))-AD12</f>
        <v>20</v>
      </c>
      <c r="AE13" s="280"/>
      <c r="AF13" s="281"/>
      <c r="AG13" s="279">
        <f ca="1">SUM(MAX($A:$A)-COUNTIF(AG16:AG1302,"N/A"))-AG12</f>
        <v>20</v>
      </c>
      <c r="AH13" s="280"/>
      <c r="AI13" s="281"/>
      <c r="AJ13" s="279">
        <f ca="1">SUM(MAX($A:$A)-COUNTIF(AJ16:AJ1302,"N/A"))-AJ12</f>
        <v>20</v>
      </c>
      <c r="AK13" s="280"/>
      <c r="AL13" s="281"/>
      <c r="AM13" s="279">
        <f ca="1">SUM(MAX($A:$A)-COUNTIF(AM16:AM1302,"N/A"))-AM12</f>
        <v>20</v>
      </c>
      <c r="AN13" s="280"/>
      <c r="AO13" s="281"/>
      <c r="AP13" s="279">
        <f ca="1">SUM(MAX($A:$A)-COUNTIF(AP16:AP1302,"N/A"))-AP12</f>
        <v>20</v>
      </c>
      <c r="AQ13" s="280"/>
      <c r="AR13" s="281"/>
      <c r="AS13" s="279">
        <f ca="1">SUM(MAX($A:$A)-COUNTIF(AS16:AS1302,"N/A"))-AS12</f>
        <v>20</v>
      </c>
      <c r="AT13" s="280"/>
      <c r="AU13" s="281"/>
      <c r="AV13" s="279">
        <f ca="1">SUM(MAX($A:$A)-COUNTIF(AV16:AV1302,"N/A"))-AV12</f>
        <v>20</v>
      </c>
      <c r="AW13" s="280"/>
      <c r="AX13" s="281"/>
      <c r="AY13" s="279">
        <f ca="1">SUM(MAX($A:$A)-COUNTIF(AY16:AY1302,"N/A"))-AY12</f>
        <v>20</v>
      </c>
      <c r="AZ13" s="280"/>
      <c r="BA13" s="281"/>
      <c r="BB13" s="279">
        <f ca="1">SUM(MAX($A:$A)-COUNTIF(BB16:BB27,"N/A"))-BB12</f>
        <v>20</v>
      </c>
      <c r="BC13" s="280"/>
      <c r="BD13" s="281"/>
      <c r="BE13" s="279">
        <f ca="1">SUM(MAX($A:$A)-COUNTIF(BE16:BE1302,"N/A"))-BE12</f>
        <v>20</v>
      </c>
      <c r="BF13" s="280"/>
      <c r="BG13" s="281"/>
      <c r="BH13" s="279">
        <f ca="1">SUM(MAX($A:$A)-COUNTIF(BH16:BH1302,"N/A"))-BH12</f>
        <v>20</v>
      </c>
      <c r="BI13" s="280"/>
      <c r="BJ13" s="281"/>
      <c r="BK13" s="279">
        <f ca="1">SUM(MAX($A:$A)-COUNTIF(BK16:BK1302,"N/A"))-BK12</f>
        <v>20</v>
      </c>
      <c r="BL13" s="280"/>
      <c r="BM13" s="281"/>
      <c r="BN13" s="279">
        <f ca="1">SUM(MAX($A:$A)-COUNTIF(BN16:BN1302,"N/A"))-BN12</f>
        <v>20</v>
      </c>
      <c r="BO13" s="280"/>
      <c r="BP13" s="281"/>
      <c r="BQ13" s="279">
        <f ca="1">SUM(MAX($A:$A)-COUNTIF(BQ16:BQ1302,"N/A"))-BQ12</f>
        <v>20</v>
      </c>
      <c r="BR13" s="280"/>
      <c r="BS13" s="281"/>
      <c r="BT13" s="279">
        <f ca="1">SUM(MAX($A:$A)-COUNTIF(BT16:BT1302,"N/A"))-BT12</f>
        <v>20</v>
      </c>
      <c r="BU13" s="280"/>
      <c r="BV13" s="290"/>
      <c r="BW13" s="176"/>
      <c r="BX13" s="176"/>
      <c r="BY13" s="176"/>
      <c r="BZ13" s="178"/>
      <c r="CB13" s="129"/>
    </row>
    <row r="14" spans="1:80" s="135" customFormat="1" ht="23.5" thickBot="1" x14ac:dyDescent="0.3">
      <c r="A14" s="317" t="s">
        <v>19</v>
      </c>
      <c r="B14" s="307" t="s">
        <v>20</v>
      </c>
      <c r="C14" s="307" t="s">
        <v>21</v>
      </c>
      <c r="D14" s="307" t="s">
        <v>22</v>
      </c>
      <c r="E14" s="315" t="s">
        <v>23</v>
      </c>
      <c r="F14" s="307" t="s">
        <v>24</v>
      </c>
      <c r="G14" s="307" t="s">
        <v>25</v>
      </c>
      <c r="H14" s="315" t="s">
        <v>26</v>
      </c>
      <c r="I14" s="295" t="s">
        <v>27</v>
      </c>
      <c r="J14" s="295" t="s">
        <v>28</v>
      </c>
      <c r="K14" s="185" t="s">
        <v>29</v>
      </c>
      <c r="L14" s="305" t="s">
        <v>30</v>
      </c>
      <c r="M14" s="293"/>
      <c r="N14" s="294"/>
      <c r="O14" s="292" t="s">
        <v>31</v>
      </c>
      <c r="P14" s="293"/>
      <c r="Q14" s="294"/>
      <c r="R14" s="292" t="s">
        <v>32</v>
      </c>
      <c r="S14" s="293"/>
      <c r="T14" s="294"/>
      <c r="U14" s="292" t="s">
        <v>33</v>
      </c>
      <c r="V14" s="293"/>
      <c r="W14" s="294"/>
      <c r="X14" s="292" t="s">
        <v>34</v>
      </c>
      <c r="Y14" s="293"/>
      <c r="Z14" s="294"/>
      <c r="AA14" s="292" t="s">
        <v>35</v>
      </c>
      <c r="AB14" s="293"/>
      <c r="AC14" s="294"/>
      <c r="AD14" s="292" t="s">
        <v>36</v>
      </c>
      <c r="AE14" s="293"/>
      <c r="AF14" s="294"/>
      <c r="AG14" s="292" t="s">
        <v>37</v>
      </c>
      <c r="AH14" s="293"/>
      <c r="AI14" s="294"/>
      <c r="AJ14" s="292" t="s">
        <v>38</v>
      </c>
      <c r="AK14" s="293"/>
      <c r="AL14" s="294"/>
      <c r="AM14" s="292" t="s">
        <v>39</v>
      </c>
      <c r="AN14" s="293"/>
      <c r="AO14" s="294"/>
      <c r="AP14" s="292" t="s">
        <v>40</v>
      </c>
      <c r="AQ14" s="293"/>
      <c r="AR14" s="294"/>
      <c r="AS14" s="285" t="s">
        <v>41</v>
      </c>
      <c r="AT14" s="286"/>
      <c r="AU14" s="287"/>
      <c r="AV14" s="285" t="s">
        <v>42</v>
      </c>
      <c r="AW14" s="286"/>
      <c r="AX14" s="287"/>
      <c r="AY14" s="285" t="s">
        <v>43</v>
      </c>
      <c r="AZ14" s="286"/>
      <c r="BA14" s="287"/>
      <c r="BB14" s="282" t="s">
        <v>44</v>
      </c>
      <c r="BC14" s="283"/>
      <c r="BD14" s="284"/>
      <c r="BE14" s="282" t="s">
        <v>45</v>
      </c>
      <c r="BF14" s="283"/>
      <c r="BG14" s="284"/>
      <c r="BH14" s="282" t="s">
        <v>46</v>
      </c>
      <c r="BI14" s="283"/>
      <c r="BJ14" s="284"/>
      <c r="BK14" s="282" t="s">
        <v>47</v>
      </c>
      <c r="BL14" s="283"/>
      <c r="BM14" s="284"/>
      <c r="BN14" s="282" t="s">
        <v>48</v>
      </c>
      <c r="BO14" s="283"/>
      <c r="BP14" s="284"/>
      <c r="BQ14" s="282" t="s">
        <v>49</v>
      </c>
      <c r="BR14" s="283"/>
      <c r="BS14" s="284"/>
      <c r="BT14" s="285" t="s">
        <v>50</v>
      </c>
      <c r="BU14" s="286"/>
      <c r="BV14" s="287"/>
      <c r="BW14" s="302" t="s">
        <v>51</v>
      </c>
      <c r="BX14" s="303"/>
      <c r="BY14" s="304"/>
      <c r="BZ14" s="183" t="s">
        <v>52</v>
      </c>
      <c r="CB14" s="136"/>
    </row>
    <row r="15" spans="1:80" s="95" customFormat="1" ht="23.5" thickBot="1" x14ac:dyDescent="0.3">
      <c r="A15" s="318"/>
      <c r="B15" s="308"/>
      <c r="C15" s="308"/>
      <c r="D15" s="308"/>
      <c r="E15" s="316"/>
      <c r="F15" s="308"/>
      <c r="G15" s="308"/>
      <c r="H15" s="316"/>
      <c r="I15" s="296"/>
      <c r="J15" s="296"/>
      <c r="K15" s="173"/>
      <c r="L15" s="186" t="s">
        <v>53</v>
      </c>
      <c r="M15" s="180" t="s">
        <v>54</v>
      </c>
      <c r="N15" s="181" t="s">
        <v>55</v>
      </c>
      <c r="O15" s="186" t="s">
        <v>53</v>
      </c>
      <c r="P15" s="180" t="s">
        <v>54</v>
      </c>
      <c r="Q15" s="181" t="s">
        <v>55</v>
      </c>
      <c r="R15" s="186" t="s">
        <v>53</v>
      </c>
      <c r="S15" s="180" t="s">
        <v>54</v>
      </c>
      <c r="T15" s="181" t="s">
        <v>55</v>
      </c>
      <c r="U15" s="186" t="s">
        <v>53</v>
      </c>
      <c r="V15" s="180" t="s">
        <v>54</v>
      </c>
      <c r="W15" s="181" t="s">
        <v>55</v>
      </c>
      <c r="X15" s="186" t="s">
        <v>53</v>
      </c>
      <c r="Y15" s="180" t="s">
        <v>54</v>
      </c>
      <c r="Z15" s="181" t="s">
        <v>55</v>
      </c>
      <c r="AA15" s="186" t="s">
        <v>53</v>
      </c>
      <c r="AB15" s="180" t="s">
        <v>54</v>
      </c>
      <c r="AC15" s="181" t="s">
        <v>55</v>
      </c>
      <c r="AD15" s="186" t="s">
        <v>53</v>
      </c>
      <c r="AE15" s="180" t="s">
        <v>54</v>
      </c>
      <c r="AF15" s="181" t="s">
        <v>55</v>
      </c>
      <c r="AG15" s="186" t="s">
        <v>53</v>
      </c>
      <c r="AH15" s="180" t="s">
        <v>54</v>
      </c>
      <c r="AI15" s="181" t="s">
        <v>55</v>
      </c>
      <c r="AJ15" s="186" t="s">
        <v>53</v>
      </c>
      <c r="AK15" s="180" t="s">
        <v>54</v>
      </c>
      <c r="AL15" s="181" t="s">
        <v>55</v>
      </c>
      <c r="AM15" s="186" t="s">
        <v>53</v>
      </c>
      <c r="AN15" s="180" t="s">
        <v>54</v>
      </c>
      <c r="AO15" s="181" t="s">
        <v>55</v>
      </c>
      <c r="AP15" s="186" t="s">
        <v>53</v>
      </c>
      <c r="AQ15" s="180" t="s">
        <v>54</v>
      </c>
      <c r="AR15" s="181" t="s">
        <v>55</v>
      </c>
      <c r="AS15" s="186" t="s">
        <v>53</v>
      </c>
      <c r="AT15" s="180" t="s">
        <v>54</v>
      </c>
      <c r="AU15" s="181" t="s">
        <v>55</v>
      </c>
      <c r="AV15" s="186" t="s">
        <v>53</v>
      </c>
      <c r="AW15" s="180" t="s">
        <v>54</v>
      </c>
      <c r="AX15" s="181" t="s">
        <v>55</v>
      </c>
      <c r="AY15" s="186" t="s">
        <v>53</v>
      </c>
      <c r="AZ15" s="180" t="s">
        <v>54</v>
      </c>
      <c r="BA15" s="181" t="s">
        <v>55</v>
      </c>
      <c r="BB15" s="186" t="s">
        <v>53</v>
      </c>
      <c r="BC15" s="180" t="s">
        <v>54</v>
      </c>
      <c r="BD15" s="181" t="s">
        <v>55</v>
      </c>
      <c r="BE15" s="186" t="s">
        <v>53</v>
      </c>
      <c r="BF15" s="180" t="s">
        <v>54</v>
      </c>
      <c r="BG15" s="181" t="s">
        <v>55</v>
      </c>
      <c r="BH15" s="186" t="s">
        <v>53</v>
      </c>
      <c r="BI15" s="180" t="s">
        <v>54</v>
      </c>
      <c r="BJ15" s="181" t="s">
        <v>55</v>
      </c>
      <c r="BK15" s="186" t="s">
        <v>53</v>
      </c>
      <c r="BL15" s="180" t="s">
        <v>54</v>
      </c>
      <c r="BM15" s="181" t="s">
        <v>55</v>
      </c>
      <c r="BN15" s="186" t="s">
        <v>53</v>
      </c>
      <c r="BO15" s="180" t="s">
        <v>54</v>
      </c>
      <c r="BP15" s="181" t="s">
        <v>55</v>
      </c>
      <c r="BQ15" s="186" t="s">
        <v>53</v>
      </c>
      <c r="BR15" s="180" t="s">
        <v>54</v>
      </c>
      <c r="BS15" s="181" t="s">
        <v>55</v>
      </c>
      <c r="BT15" s="186" t="s">
        <v>53</v>
      </c>
      <c r="BU15" s="180" t="s">
        <v>54</v>
      </c>
      <c r="BV15" s="181" t="s">
        <v>55</v>
      </c>
      <c r="BW15" s="186" t="s">
        <v>53</v>
      </c>
      <c r="BX15" s="180" t="s">
        <v>56</v>
      </c>
      <c r="BY15" s="182" t="s">
        <v>55</v>
      </c>
      <c r="BZ15" s="184"/>
      <c r="CB15" s="127"/>
    </row>
    <row r="16" spans="1:80" s="20" customFormat="1" ht="12.75" customHeight="1" x14ac:dyDescent="0.25">
      <c r="A16" s="167">
        <v>1</v>
      </c>
      <c r="B16" s="168"/>
      <c r="C16" s="169"/>
      <c r="D16" s="168"/>
      <c r="E16" s="170"/>
      <c r="F16" s="171"/>
      <c r="G16" s="171"/>
      <c r="H16" s="171"/>
      <c r="I16" s="171"/>
      <c r="J16" s="171"/>
      <c r="K16" s="171"/>
      <c r="L16" s="187">
        <f>IF(ISNUMBER(SEARCH("N/A",N16)),O16,WORKDAY(O16,-L$9,$CI$2:$CI$19))</f>
        <v>44196</v>
      </c>
      <c r="M16" s="41"/>
      <c r="N16" s="41"/>
      <c r="O16" s="187">
        <f>IF(ISNUMBER(SEARCH("N/A",Q16)),R16,WORKDAY(R16,-O$9,$CI$2:$CI$19))</f>
        <v>44196</v>
      </c>
      <c r="P16" s="41"/>
      <c r="Q16" s="41"/>
      <c r="R16" s="187">
        <f>IF(ISNUMBER(SEARCH("N/A",T16)),U16,WORKDAY(U16,-R$9,$CI$2:$CI$19))</f>
        <v>44238</v>
      </c>
      <c r="S16" s="41"/>
      <c r="T16" s="41"/>
      <c r="U16" s="187">
        <f>IF(ISNUMBER(SEARCH("N/A",W16)),X16,WORKDAY(X16,-U$9,$CI$2:$CI$19))</f>
        <v>44238</v>
      </c>
      <c r="V16" s="41"/>
      <c r="W16" s="41"/>
      <c r="X16" s="187">
        <f>IF(ISNUMBER(SEARCH("N/A",Z16)),AA16,WORKDAY(AA16,-X$9,$CI$2:$CI$19))</f>
        <v>44252</v>
      </c>
      <c r="Y16" s="41"/>
      <c r="Z16" s="41"/>
      <c r="AA16" s="187">
        <f>IF(ISNUMBER(SEARCH("N/A",AC16)),AD16,WORKDAY(AD16,-AA$9,$CI$2:$CI$19))</f>
        <v>44266</v>
      </c>
      <c r="AB16" s="41"/>
      <c r="AC16" s="41"/>
      <c r="AD16" s="187">
        <f>IF(ISNUMBER(SEARCH("N/A",AF16)),AG16,WORKDAY(AG16,-AD$9,$CI$2:$CI$19))</f>
        <v>44273</v>
      </c>
      <c r="AE16" s="41"/>
      <c r="AF16" s="41"/>
      <c r="AG16" s="187">
        <f>IF(ISNUMBER(SEARCH("N/A",AI16)),AJ16,WORKDAY(AJ16,-AG$9,$CI$2:$CI$19))</f>
        <v>44273</v>
      </c>
      <c r="AH16" s="41"/>
      <c r="AI16" s="41"/>
      <c r="AJ16" s="187">
        <f>IF(ISNUMBER(SEARCH("N/A",AL16)),AM16,WORKDAY(AM16,-AJ$9,$CI$2:$CI$19))</f>
        <v>44287</v>
      </c>
      <c r="AK16" s="41"/>
      <c r="AL16" s="41"/>
      <c r="AM16" s="187">
        <f>IF(ISNUMBER(SEARCH("N/A",AO16)),AP16,WORKDAY(AP16,-AM$9,$CI$2:$CI$19))</f>
        <v>44291</v>
      </c>
      <c r="AN16" s="41"/>
      <c r="AO16" s="41"/>
      <c r="AP16" s="187">
        <f>IF(ISNUMBER(SEARCH("N/A",AR16)),AS16,WORKDAY(AS16,-AP$9,$CI$2:$CI$19))</f>
        <v>44294</v>
      </c>
      <c r="AQ16" s="41"/>
      <c r="AR16" s="41"/>
      <c r="AS16" s="187">
        <f>IF(ISNUMBER(SEARCH("N/A",AU16)),AV16,WORKDAY(AV16,-AS$9,$CI$2:$CI$19))</f>
        <v>44298</v>
      </c>
      <c r="AT16" s="41"/>
      <c r="AU16" s="41"/>
      <c r="AV16" s="187">
        <f>IF(ISNUMBER(SEARCH("N/A",AX16)),AY16,WORKDAY(AY16,-AV$9,$CI$2:$CI$19))</f>
        <v>44319</v>
      </c>
      <c r="AW16" s="41"/>
      <c r="AX16" s="41"/>
      <c r="AY16" s="187">
        <f>IF(ISNUMBER(SEARCH("N/A",BA16)),BB16,WORKDAY(BB16,-AY$9,$CI$2:$CI$19))</f>
        <v>44319</v>
      </c>
      <c r="AZ16" s="41"/>
      <c r="BA16" s="41"/>
      <c r="BB16" s="187">
        <f>IF(ISNUMBER(SEARCH("N/A",BD16)),BE16,WORKDAY(BE16,-BB$9,$CI$2:$CI$19))</f>
        <v>44321</v>
      </c>
      <c r="BC16" s="41"/>
      <c r="BD16" s="41"/>
      <c r="BE16" s="187">
        <f>IF(ISNUMBER(SEARCH("N/A",BG16)),BH16,WORKDAY(BH16,-BE$9,$CI$2:$CI$19))</f>
        <v>44327</v>
      </c>
      <c r="BF16" s="41"/>
      <c r="BG16" s="41"/>
      <c r="BH16" s="187">
        <f>IF(ISNUMBER(SEARCH("N/A",BJ16)),BK16,WORKDAY(BK16,-BH$9,$CI$2:$CI$19))</f>
        <v>44329</v>
      </c>
      <c r="BI16" s="41"/>
      <c r="BJ16" s="41"/>
      <c r="BK16" s="187">
        <f>IF(ISNUMBER(SEARCH("N/A",BM16)),BN16,WORKDAY(BN16,-BK$9,$CI$2:$CI$19))</f>
        <v>44333</v>
      </c>
      <c r="BL16" s="41"/>
      <c r="BM16" s="41"/>
      <c r="BN16" s="187">
        <f>IF(ISNUMBER(SEARCH("N/A",BP16)),BQ16,WORKDAY(BQ16,-BN$9,$CI$2:$CI$19))</f>
        <v>44335</v>
      </c>
      <c r="BO16" s="41"/>
      <c r="BP16" s="41"/>
      <c r="BQ16" s="187">
        <f>IF(ISNUMBER(SEARCH("N/A",BS16)),BT16,WORKDAY(BT16,-BQ$9,$CI$2:$CI$19))</f>
        <v>44341</v>
      </c>
      <c r="BR16" s="41"/>
      <c r="BS16" s="41"/>
      <c r="BT16" s="187">
        <f>IF(ISNUMBER(SEARCH("N/A",BV16)),BW16,WORKDAY(BW16,-BT$9,$CI$2:$CI$19))</f>
        <v>44344</v>
      </c>
      <c r="BU16" s="41"/>
      <c r="BV16" s="41"/>
      <c r="BW16" s="187">
        <v>44348</v>
      </c>
      <c r="BX16" s="41">
        <v>44936</v>
      </c>
      <c r="BY16" s="41"/>
      <c r="BZ16" s="172"/>
      <c r="CA16" s="95"/>
      <c r="CB16" s="127"/>
    </row>
    <row r="17" spans="1:80" s="95" customFormat="1" ht="12.75" customHeight="1" x14ac:dyDescent="0.25">
      <c r="A17" s="167">
        <v>2</v>
      </c>
      <c r="B17" s="168"/>
      <c r="C17" s="169"/>
      <c r="D17" s="168"/>
      <c r="E17" s="170"/>
      <c r="F17" s="171"/>
      <c r="G17" s="171"/>
      <c r="H17" s="171"/>
      <c r="I17" s="171"/>
      <c r="J17" s="171"/>
      <c r="K17" s="171"/>
      <c r="L17" s="187">
        <f t="shared" ref="L17:L35" si="10">IF(ISNUMBER(SEARCH("N/A",N17)),O17,WORKDAY(O17,-L$9,$CI$2:$CI$19))</f>
        <v>44196</v>
      </c>
      <c r="M17" s="41"/>
      <c r="N17" s="41"/>
      <c r="O17" s="187">
        <f t="shared" ref="O17:O35" si="11">IF(ISNUMBER(SEARCH("N/A",Q17)),R17,WORKDAY(R17,-O$9,$CI$2:$CI$19))</f>
        <v>44196</v>
      </c>
      <c r="P17" s="41"/>
      <c r="Q17" s="41"/>
      <c r="R17" s="187">
        <f t="shared" ref="R17:R35" si="12">IF(ISNUMBER(SEARCH("N/A",T17)),U17,WORKDAY(U17,-R$9,$CI$2:$CI$19))</f>
        <v>44238</v>
      </c>
      <c r="S17" s="41"/>
      <c r="T17" s="41"/>
      <c r="U17" s="187">
        <f t="shared" ref="U17:U35" si="13">IF(ISNUMBER(SEARCH("N/A",W17)),X17,WORKDAY(X17,-U$9,$CI$2:$CI$19))</f>
        <v>44238</v>
      </c>
      <c r="V17" s="41"/>
      <c r="W17" s="41"/>
      <c r="X17" s="187">
        <f t="shared" ref="X17:X35" si="14">IF(ISNUMBER(SEARCH("N/A",Z17)),AA17,WORKDAY(AA17,-X$9,$CI$2:$CI$19))</f>
        <v>44252</v>
      </c>
      <c r="Y17" s="41"/>
      <c r="Z17" s="41"/>
      <c r="AA17" s="187">
        <f t="shared" ref="AA17:AA35" si="15">IF(ISNUMBER(SEARCH("N/A",AC17)),AD17,WORKDAY(AD17,-AA$9,$CI$2:$CI$19))</f>
        <v>44266</v>
      </c>
      <c r="AB17" s="41"/>
      <c r="AC17" s="41"/>
      <c r="AD17" s="187">
        <f t="shared" ref="AD17:AD35" si="16">IF(ISNUMBER(SEARCH("N/A",AF17)),AG17,WORKDAY(AG17,-AD$9,$CI$2:$CI$19))</f>
        <v>44273</v>
      </c>
      <c r="AE17" s="41"/>
      <c r="AF17" s="41"/>
      <c r="AG17" s="187">
        <f t="shared" ref="AG17:AG35" si="17">IF(ISNUMBER(SEARCH("N/A",AI17)),AJ17,WORKDAY(AJ17,-AG$9,$CI$2:$CI$19))</f>
        <v>44273</v>
      </c>
      <c r="AH17" s="41"/>
      <c r="AI17" s="41"/>
      <c r="AJ17" s="187">
        <f t="shared" ref="AJ17:AJ35" si="18">IF(ISNUMBER(SEARCH("N/A",AL17)),AM17,WORKDAY(AM17,-AJ$9,$CI$2:$CI$19))</f>
        <v>44287</v>
      </c>
      <c r="AK17" s="41"/>
      <c r="AL17" s="41"/>
      <c r="AM17" s="187">
        <f t="shared" ref="AM17:AM35" si="19">IF(ISNUMBER(SEARCH("N/A",AO17)),AP17,WORKDAY(AP17,-AM$9,$CI$2:$CI$19))</f>
        <v>44291</v>
      </c>
      <c r="AN17" s="41"/>
      <c r="AO17" s="41"/>
      <c r="AP17" s="187">
        <f t="shared" ref="AP17:AP35" si="20">IF(ISNUMBER(SEARCH("N/A",AR17)),AS17,WORKDAY(AS17,-AP$9,$CI$2:$CI$19))</f>
        <v>44294</v>
      </c>
      <c r="AQ17" s="41"/>
      <c r="AR17" s="41"/>
      <c r="AS17" s="187">
        <f t="shared" ref="AS17:AS35" si="21">IF(ISNUMBER(SEARCH("N/A",AU17)),AV17,WORKDAY(AV17,-AS$9,$CI$2:$CI$19))</f>
        <v>44298</v>
      </c>
      <c r="AT17" s="41"/>
      <c r="AU17" s="41"/>
      <c r="AV17" s="187">
        <f t="shared" ref="AV17:AV35" si="22">IF(ISNUMBER(SEARCH("N/A",AX17)),AY17,WORKDAY(AY17,-AV$9,$CI$2:$CI$19))</f>
        <v>44319</v>
      </c>
      <c r="AW17" s="41"/>
      <c r="AX17" s="41"/>
      <c r="AY17" s="187">
        <f t="shared" ref="AY17:AY35" si="23">IF(ISNUMBER(SEARCH("N/A",BA17)),BB17,WORKDAY(BB17,-AY$9,$CI$2:$CI$19))</f>
        <v>44319</v>
      </c>
      <c r="AZ17" s="41"/>
      <c r="BA17" s="41"/>
      <c r="BB17" s="187">
        <f t="shared" ref="BB17:BB35" si="24">IF(ISNUMBER(SEARCH("N/A",BD17)),BE17,WORKDAY(BE17,-BB$9,$CI$2:$CI$19))</f>
        <v>44321</v>
      </c>
      <c r="BC17" s="41"/>
      <c r="BD17" s="41"/>
      <c r="BE17" s="187">
        <f t="shared" ref="BE17:BE35" si="25">IF(ISNUMBER(SEARCH("N/A",BG17)),BH17,WORKDAY(BH17,-BE$9,$CI$2:$CI$19))</f>
        <v>44327</v>
      </c>
      <c r="BF17" s="41"/>
      <c r="BG17" s="41"/>
      <c r="BH17" s="187">
        <f t="shared" ref="BH17:BH35" si="26">IF(ISNUMBER(SEARCH("N/A",BJ17)),BK17,WORKDAY(BK17,-BH$9,$CI$2:$CI$19))</f>
        <v>44329</v>
      </c>
      <c r="BI17" s="41"/>
      <c r="BJ17" s="41"/>
      <c r="BK17" s="187">
        <f t="shared" ref="BK17:BK35" si="27">IF(ISNUMBER(SEARCH("N/A",BM17)),BN17,WORKDAY(BN17,-BK$9,$CI$2:$CI$19))</f>
        <v>44333</v>
      </c>
      <c r="BL17" s="41"/>
      <c r="BM17" s="41"/>
      <c r="BN17" s="187">
        <f t="shared" ref="BN17:BN35" si="28">IF(ISNUMBER(SEARCH("N/A",BP17)),BQ17,WORKDAY(BQ17,-BN$9,$CI$2:$CI$19))</f>
        <v>44335</v>
      </c>
      <c r="BO17" s="41"/>
      <c r="BP17" s="41"/>
      <c r="BQ17" s="187">
        <f t="shared" ref="BQ17:BQ35" si="29">IF(ISNUMBER(SEARCH("N/A",BS17)),BT17,WORKDAY(BT17,-BQ$9,$CI$2:$CI$19))</f>
        <v>44341</v>
      </c>
      <c r="BR17" s="41"/>
      <c r="BS17" s="41"/>
      <c r="BT17" s="187">
        <f t="shared" ref="BT17:BT35" si="30">IF(ISNUMBER(SEARCH("N/A",BV17)),BW17,WORKDAY(BW17,-BT$9,$CI$2:$CI$19))</f>
        <v>44344</v>
      </c>
      <c r="BU17" s="41"/>
      <c r="BV17" s="41"/>
      <c r="BW17" s="187">
        <v>44348</v>
      </c>
      <c r="BX17" s="41"/>
      <c r="BY17" s="41"/>
      <c r="BZ17" s="172"/>
      <c r="CB17" s="127"/>
    </row>
    <row r="18" spans="1:80" s="95" customFormat="1" ht="12.75" customHeight="1" x14ac:dyDescent="0.25">
      <c r="A18" s="167">
        <v>3</v>
      </c>
      <c r="B18" s="168"/>
      <c r="C18" s="169"/>
      <c r="D18" s="168"/>
      <c r="E18" s="170"/>
      <c r="F18" s="171"/>
      <c r="G18" s="171"/>
      <c r="H18" s="171"/>
      <c r="I18" s="171"/>
      <c r="J18" s="171"/>
      <c r="K18" s="171"/>
      <c r="L18" s="187">
        <f t="shared" si="10"/>
        <v>44196</v>
      </c>
      <c r="M18" s="41"/>
      <c r="N18" s="41"/>
      <c r="O18" s="187">
        <f t="shared" si="11"/>
        <v>44196</v>
      </c>
      <c r="P18" s="41"/>
      <c r="Q18" s="41"/>
      <c r="R18" s="187">
        <f t="shared" si="12"/>
        <v>44238</v>
      </c>
      <c r="S18" s="41"/>
      <c r="T18" s="41"/>
      <c r="U18" s="187">
        <f t="shared" si="13"/>
        <v>44238</v>
      </c>
      <c r="V18" s="41"/>
      <c r="W18" s="41"/>
      <c r="X18" s="187">
        <f t="shared" si="14"/>
        <v>44252</v>
      </c>
      <c r="Y18" s="41"/>
      <c r="Z18" s="41"/>
      <c r="AA18" s="187">
        <f t="shared" si="15"/>
        <v>44266</v>
      </c>
      <c r="AB18" s="41"/>
      <c r="AC18" s="41"/>
      <c r="AD18" s="187">
        <f t="shared" si="16"/>
        <v>44273</v>
      </c>
      <c r="AE18" s="41"/>
      <c r="AF18" s="41"/>
      <c r="AG18" s="187">
        <f t="shared" si="17"/>
        <v>44273</v>
      </c>
      <c r="AH18" s="41"/>
      <c r="AI18" s="41"/>
      <c r="AJ18" s="187">
        <f t="shared" si="18"/>
        <v>44287</v>
      </c>
      <c r="AK18" s="41"/>
      <c r="AL18" s="41"/>
      <c r="AM18" s="187">
        <f t="shared" si="19"/>
        <v>44291</v>
      </c>
      <c r="AN18" s="41"/>
      <c r="AO18" s="41"/>
      <c r="AP18" s="187">
        <f t="shared" si="20"/>
        <v>44294</v>
      </c>
      <c r="AQ18" s="41"/>
      <c r="AR18" s="41"/>
      <c r="AS18" s="187">
        <f t="shared" si="21"/>
        <v>44298</v>
      </c>
      <c r="AT18" s="41"/>
      <c r="AU18" s="41"/>
      <c r="AV18" s="187">
        <f t="shared" si="22"/>
        <v>44319</v>
      </c>
      <c r="AW18" s="41"/>
      <c r="AX18" s="41"/>
      <c r="AY18" s="187">
        <f t="shared" si="23"/>
        <v>44319</v>
      </c>
      <c r="AZ18" s="41"/>
      <c r="BA18" s="41"/>
      <c r="BB18" s="187">
        <f t="shared" si="24"/>
        <v>44321</v>
      </c>
      <c r="BC18" s="41"/>
      <c r="BD18" s="41"/>
      <c r="BE18" s="187">
        <f t="shared" si="25"/>
        <v>44327</v>
      </c>
      <c r="BF18" s="41"/>
      <c r="BG18" s="41"/>
      <c r="BH18" s="187">
        <f t="shared" si="26"/>
        <v>44329</v>
      </c>
      <c r="BI18" s="41"/>
      <c r="BJ18" s="41"/>
      <c r="BK18" s="187">
        <f t="shared" si="27"/>
        <v>44333</v>
      </c>
      <c r="BL18" s="41"/>
      <c r="BM18" s="41"/>
      <c r="BN18" s="187">
        <f t="shared" si="28"/>
        <v>44335</v>
      </c>
      <c r="BO18" s="41"/>
      <c r="BP18" s="41"/>
      <c r="BQ18" s="187">
        <f t="shared" si="29"/>
        <v>44341</v>
      </c>
      <c r="BR18" s="41"/>
      <c r="BS18" s="41"/>
      <c r="BT18" s="187">
        <f t="shared" si="30"/>
        <v>44344</v>
      </c>
      <c r="BU18" s="41"/>
      <c r="BV18" s="41"/>
      <c r="BW18" s="187">
        <v>44348</v>
      </c>
      <c r="BX18" s="41"/>
      <c r="BY18" s="41"/>
      <c r="BZ18" s="172"/>
      <c r="CB18" s="127"/>
    </row>
    <row r="19" spans="1:80" s="95" customFormat="1" ht="12.75" customHeight="1" x14ac:dyDescent="0.25">
      <c r="A19" s="167">
        <v>4</v>
      </c>
      <c r="B19" s="168"/>
      <c r="C19" s="169"/>
      <c r="D19" s="168"/>
      <c r="E19" s="170"/>
      <c r="F19" s="171"/>
      <c r="G19" s="171"/>
      <c r="H19" s="171"/>
      <c r="I19" s="171"/>
      <c r="J19" s="171"/>
      <c r="K19" s="171"/>
      <c r="L19" s="187">
        <f t="shared" si="10"/>
        <v>44196</v>
      </c>
      <c r="M19" s="41"/>
      <c r="N19" s="41"/>
      <c r="O19" s="187">
        <f t="shared" si="11"/>
        <v>44196</v>
      </c>
      <c r="P19" s="41"/>
      <c r="Q19" s="41"/>
      <c r="R19" s="187">
        <f t="shared" si="12"/>
        <v>44238</v>
      </c>
      <c r="S19" s="41"/>
      <c r="T19" s="41"/>
      <c r="U19" s="187">
        <f t="shared" si="13"/>
        <v>44238</v>
      </c>
      <c r="V19" s="41"/>
      <c r="W19" s="41"/>
      <c r="X19" s="187">
        <f t="shared" si="14"/>
        <v>44252</v>
      </c>
      <c r="Y19" s="41"/>
      <c r="Z19" s="41"/>
      <c r="AA19" s="187">
        <f t="shared" si="15"/>
        <v>44266</v>
      </c>
      <c r="AB19" s="41"/>
      <c r="AC19" s="41"/>
      <c r="AD19" s="187">
        <f t="shared" si="16"/>
        <v>44273</v>
      </c>
      <c r="AE19" s="41"/>
      <c r="AF19" s="41"/>
      <c r="AG19" s="187">
        <f t="shared" si="17"/>
        <v>44273</v>
      </c>
      <c r="AH19" s="41"/>
      <c r="AI19" s="41"/>
      <c r="AJ19" s="187">
        <f t="shared" si="18"/>
        <v>44287</v>
      </c>
      <c r="AK19" s="41"/>
      <c r="AL19" s="41"/>
      <c r="AM19" s="187">
        <f t="shared" si="19"/>
        <v>44291</v>
      </c>
      <c r="AN19" s="41"/>
      <c r="AO19" s="41"/>
      <c r="AP19" s="187">
        <f t="shared" si="20"/>
        <v>44294</v>
      </c>
      <c r="AQ19" s="41"/>
      <c r="AR19" s="41"/>
      <c r="AS19" s="187">
        <f t="shared" si="21"/>
        <v>44298</v>
      </c>
      <c r="AT19" s="41"/>
      <c r="AU19" s="41"/>
      <c r="AV19" s="187">
        <f t="shared" si="22"/>
        <v>44319</v>
      </c>
      <c r="AW19" s="41"/>
      <c r="AX19" s="41"/>
      <c r="AY19" s="187">
        <f t="shared" si="23"/>
        <v>44319</v>
      </c>
      <c r="AZ19" s="41"/>
      <c r="BA19" s="41"/>
      <c r="BB19" s="187">
        <f t="shared" si="24"/>
        <v>44321</v>
      </c>
      <c r="BC19" s="41"/>
      <c r="BD19" s="41"/>
      <c r="BE19" s="187">
        <f t="shared" si="25"/>
        <v>44327</v>
      </c>
      <c r="BF19" s="41"/>
      <c r="BG19" s="41"/>
      <c r="BH19" s="187">
        <f t="shared" si="26"/>
        <v>44329</v>
      </c>
      <c r="BI19" s="41"/>
      <c r="BJ19" s="41"/>
      <c r="BK19" s="187">
        <f t="shared" si="27"/>
        <v>44333</v>
      </c>
      <c r="BL19" s="41"/>
      <c r="BM19" s="41"/>
      <c r="BN19" s="187">
        <f t="shared" si="28"/>
        <v>44335</v>
      </c>
      <c r="BO19" s="41"/>
      <c r="BP19" s="41"/>
      <c r="BQ19" s="187">
        <f t="shared" si="29"/>
        <v>44341</v>
      </c>
      <c r="BR19" s="41"/>
      <c r="BS19" s="41"/>
      <c r="BT19" s="187">
        <f t="shared" si="30"/>
        <v>44344</v>
      </c>
      <c r="BU19" s="41"/>
      <c r="BV19" s="41"/>
      <c r="BW19" s="187">
        <v>44348</v>
      </c>
      <c r="BX19" s="41"/>
      <c r="BY19" s="41"/>
      <c r="BZ19" s="172"/>
      <c r="CB19" s="127"/>
    </row>
    <row r="20" spans="1:80" s="95" customFormat="1" ht="12.75" customHeight="1" x14ac:dyDescent="0.25">
      <c r="A20" s="167">
        <v>5</v>
      </c>
      <c r="B20" s="168"/>
      <c r="C20" s="169"/>
      <c r="D20" s="168"/>
      <c r="E20" s="170"/>
      <c r="F20" s="171"/>
      <c r="G20" s="171"/>
      <c r="H20" s="171"/>
      <c r="I20" s="171"/>
      <c r="J20" s="171"/>
      <c r="K20" s="171"/>
      <c r="L20" s="187">
        <f t="shared" si="10"/>
        <v>44196</v>
      </c>
      <c r="M20" s="41"/>
      <c r="N20" s="41"/>
      <c r="O20" s="187">
        <f t="shared" si="11"/>
        <v>44196</v>
      </c>
      <c r="P20" s="41"/>
      <c r="Q20" s="41"/>
      <c r="R20" s="187">
        <f t="shared" si="12"/>
        <v>44238</v>
      </c>
      <c r="S20" s="41"/>
      <c r="T20" s="41"/>
      <c r="U20" s="187">
        <f t="shared" si="13"/>
        <v>44238</v>
      </c>
      <c r="V20" s="41"/>
      <c r="W20" s="41"/>
      <c r="X20" s="187">
        <f t="shared" si="14"/>
        <v>44252</v>
      </c>
      <c r="Y20" s="41"/>
      <c r="Z20" s="41"/>
      <c r="AA20" s="187">
        <f t="shared" si="15"/>
        <v>44266</v>
      </c>
      <c r="AB20" s="41"/>
      <c r="AC20" s="41"/>
      <c r="AD20" s="187">
        <f t="shared" si="16"/>
        <v>44273</v>
      </c>
      <c r="AE20" s="41"/>
      <c r="AF20" s="41"/>
      <c r="AG20" s="187">
        <f t="shared" si="17"/>
        <v>44273</v>
      </c>
      <c r="AH20" s="41"/>
      <c r="AI20" s="41"/>
      <c r="AJ20" s="187">
        <f t="shared" si="18"/>
        <v>44287</v>
      </c>
      <c r="AK20" s="41"/>
      <c r="AL20" s="41"/>
      <c r="AM20" s="187">
        <f t="shared" si="19"/>
        <v>44291</v>
      </c>
      <c r="AN20" s="41"/>
      <c r="AO20" s="41"/>
      <c r="AP20" s="187">
        <f t="shared" si="20"/>
        <v>44294</v>
      </c>
      <c r="AQ20" s="41"/>
      <c r="AR20" s="41"/>
      <c r="AS20" s="187">
        <f t="shared" si="21"/>
        <v>44298</v>
      </c>
      <c r="AT20" s="41"/>
      <c r="AU20" s="41"/>
      <c r="AV20" s="187">
        <f t="shared" si="22"/>
        <v>44319</v>
      </c>
      <c r="AW20" s="41"/>
      <c r="AX20" s="41"/>
      <c r="AY20" s="187">
        <f t="shared" si="23"/>
        <v>44319</v>
      </c>
      <c r="AZ20" s="41"/>
      <c r="BA20" s="41"/>
      <c r="BB20" s="187">
        <f t="shared" si="24"/>
        <v>44321</v>
      </c>
      <c r="BC20" s="41"/>
      <c r="BD20" s="41"/>
      <c r="BE20" s="187">
        <f t="shared" si="25"/>
        <v>44327</v>
      </c>
      <c r="BF20" s="41"/>
      <c r="BG20" s="41"/>
      <c r="BH20" s="187">
        <f t="shared" si="26"/>
        <v>44329</v>
      </c>
      <c r="BI20" s="41"/>
      <c r="BJ20" s="41"/>
      <c r="BK20" s="187">
        <f t="shared" si="27"/>
        <v>44333</v>
      </c>
      <c r="BL20" s="41"/>
      <c r="BM20" s="41"/>
      <c r="BN20" s="187">
        <f t="shared" si="28"/>
        <v>44335</v>
      </c>
      <c r="BO20" s="41"/>
      <c r="BP20" s="41"/>
      <c r="BQ20" s="187">
        <f t="shared" si="29"/>
        <v>44341</v>
      </c>
      <c r="BR20" s="41"/>
      <c r="BS20" s="41"/>
      <c r="BT20" s="187">
        <f t="shared" si="30"/>
        <v>44344</v>
      </c>
      <c r="BU20" s="41"/>
      <c r="BV20" s="41"/>
      <c r="BW20" s="187">
        <v>44348</v>
      </c>
      <c r="BX20" s="41"/>
      <c r="BY20" s="41"/>
      <c r="BZ20" s="172"/>
      <c r="CB20" s="127"/>
    </row>
    <row r="21" spans="1:80" s="95" customFormat="1" ht="12.75" customHeight="1" x14ac:dyDescent="0.25">
      <c r="A21" s="167">
        <v>6</v>
      </c>
      <c r="B21" s="168"/>
      <c r="C21" s="169"/>
      <c r="D21" s="168"/>
      <c r="E21" s="170"/>
      <c r="F21" s="171"/>
      <c r="G21" s="171"/>
      <c r="H21" s="171"/>
      <c r="I21" s="171"/>
      <c r="J21" s="171"/>
      <c r="K21" s="171"/>
      <c r="L21" s="187">
        <f t="shared" si="10"/>
        <v>44196</v>
      </c>
      <c r="M21" s="41"/>
      <c r="N21" s="41"/>
      <c r="O21" s="187">
        <f t="shared" si="11"/>
        <v>44196</v>
      </c>
      <c r="P21" s="41"/>
      <c r="Q21" s="41"/>
      <c r="R21" s="187">
        <f t="shared" si="12"/>
        <v>44238</v>
      </c>
      <c r="S21" s="41"/>
      <c r="T21" s="41"/>
      <c r="U21" s="187">
        <f t="shared" si="13"/>
        <v>44238</v>
      </c>
      <c r="V21" s="41"/>
      <c r="W21" s="41"/>
      <c r="X21" s="187">
        <f t="shared" si="14"/>
        <v>44252</v>
      </c>
      <c r="Y21" s="41"/>
      <c r="Z21" s="41"/>
      <c r="AA21" s="187">
        <f t="shared" si="15"/>
        <v>44266</v>
      </c>
      <c r="AB21" s="41"/>
      <c r="AC21" s="41"/>
      <c r="AD21" s="187">
        <f t="shared" si="16"/>
        <v>44273</v>
      </c>
      <c r="AE21" s="41"/>
      <c r="AF21" s="41"/>
      <c r="AG21" s="187">
        <f t="shared" si="17"/>
        <v>44273</v>
      </c>
      <c r="AH21" s="41"/>
      <c r="AI21" s="41"/>
      <c r="AJ21" s="187">
        <f t="shared" si="18"/>
        <v>44287</v>
      </c>
      <c r="AK21" s="41"/>
      <c r="AL21" s="41"/>
      <c r="AM21" s="187">
        <f t="shared" si="19"/>
        <v>44291</v>
      </c>
      <c r="AN21" s="41"/>
      <c r="AO21" s="41"/>
      <c r="AP21" s="187">
        <f t="shared" si="20"/>
        <v>44294</v>
      </c>
      <c r="AQ21" s="41"/>
      <c r="AR21" s="41"/>
      <c r="AS21" s="187">
        <f t="shared" si="21"/>
        <v>44298</v>
      </c>
      <c r="AT21" s="41"/>
      <c r="AU21" s="41"/>
      <c r="AV21" s="187">
        <f t="shared" si="22"/>
        <v>44319</v>
      </c>
      <c r="AW21" s="41"/>
      <c r="AX21" s="41"/>
      <c r="AY21" s="187">
        <f t="shared" si="23"/>
        <v>44319</v>
      </c>
      <c r="AZ21" s="41"/>
      <c r="BA21" s="41"/>
      <c r="BB21" s="187">
        <f t="shared" si="24"/>
        <v>44321</v>
      </c>
      <c r="BC21" s="41"/>
      <c r="BD21" s="41"/>
      <c r="BE21" s="187">
        <f t="shared" si="25"/>
        <v>44327</v>
      </c>
      <c r="BF21" s="41"/>
      <c r="BG21" s="41"/>
      <c r="BH21" s="187">
        <f t="shared" si="26"/>
        <v>44329</v>
      </c>
      <c r="BI21" s="41"/>
      <c r="BJ21" s="41"/>
      <c r="BK21" s="187">
        <f t="shared" si="27"/>
        <v>44333</v>
      </c>
      <c r="BL21" s="41"/>
      <c r="BM21" s="41"/>
      <c r="BN21" s="187">
        <f t="shared" si="28"/>
        <v>44335</v>
      </c>
      <c r="BO21" s="41"/>
      <c r="BP21" s="41"/>
      <c r="BQ21" s="187">
        <f t="shared" si="29"/>
        <v>44341</v>
      </c>
      <c r="BR21" s="41"/>
      <c r="BS21" s="41"/>
      <c r="BT21" s="187">
        <f t="shared" si="30"/>
        <v>44344</v>
      </c>
      <c r="BU21" s="41"/>
      <c r="BV21" s="41"/>
      <c r="BW21" s="187">
        <v>44348</v>
      </c>
      <c r="BX21" s="41"/>
      <c r="BY21" s="41"/>
      <c r="BZ21" s="172"/>
      <c r="CB21" s="127"/>
    </row>
    <row r="22" spans="1:80" s="95" customFormat="1" ht="12.75" customHeight="1" x14ac:dyDescent="0.25">
      <c r="A22" s="167">
        <v>7</v>
      </c>
      <c r="B22" s="168"/>
      <c r="C22" s="169"/>
      <c r="D22" s="168"/>
      <c r="E22" s="170"/>
      <c r="F22" s="171"/>
      <c r="G22" s="171"/>
      <c r="H22" s="171"/>
      <c r="I22" s="171"/>
      <c r="J22" s="171"/>
      <c r="K22" s="171"/>
      <c r="L22" s="187">
        <f t="shared" si="10"/>
        <v>44196</v>
      </c>
      <c r="M22" s="41"/>
      <c r="N22" s="41"/>
      <c r="O22" s="187">
        <f t="shared" si="11"/>
        <v>44196</v>
      </c>
      <c r="P22" s="41"/>
      <c r="Q22" s="41"/>
      <c r="R22" s="187">
        <f t="shared" si="12"/>
        <v>44238</v>
      </c>
      <c r="S22" s="41"/>
      <c r="T22" s="41"/>
      <c r="U22" s="187">
        <f t="shared" si="13"/>
        <v>44238</v>
      </c>
      <c r="V22" s="41"/>
      <c r="W22" s="41"/>
      <c r="X22" s="187">
        <f t="shared" si="14"/>
        <v>44252</v>
      </c>
      <c r="Y22" s="41"/>
      <c r="Z22" s="41"/>
      <c r="AA22" s="187">
        <f t="shared" si="15"/>
        <v>44266</v>
      </c>
      <c r="AB22" s="41"/>
      <c r="AC22" s="41"/>
      <c r="AD22" s="187">
        <f t="shared" si="16"/>
        <v>44273</v>
      </c>
      <c r="AE22" s="41"/>
      <c r="AF22" s="41"/>
      <c r="AG22" s="187">
        <f t="shared" si="17"/>
        <v>44273</v>
      </c>
      <c r="AH22" s="41"/>
      <c r="AI22" s="41"/>
      <c r="AJ22" s="187">
        <f t="shared" si="18"/>
        <v>44287</v>
      </c>
      <c r="AK22" s="41"/>
      <c r="AL22" s="41"/>
      <c r="AM22" s="187">
        <f t="shared" si="19"/>
        <v>44291</v>
      </c>
      <c r="AN22" s="41"/>
      <c r="AO22" s="41"/>
      <c r="AP22" s="187">
        <f t="shared" si="20"/>
        <v>44294</v>
      </c>
      <c r="AQ22" s="41"/>
      <c r="AR22" s="41"/>
      <c r="AS22" s="187">
        <f t="shared" si="21"/>
        <v>44298</v>
      </c>
      <c r="AT22" s="41"/>
      <c r="AU22" s="41"/>
      <c r="AV22" s="187">
        <f t="shared" si="22"/>
        <v>44319</v>
      </c>
      <c r="AW22" s="41"/>
      <c r="AX22" s="41"/>
      <c r="AY22" s="187">
        <f t="shared" si="23"/>
        <v>44319</v>
      </c>
      <c r="AZ22" s="41"/>
      <c r="BA22" s="41"/>
      <c r="BB22" s="187">
        <f t="shared" si="24"/>
        <v>44321</v>
      </c>
      <c r="BC22" s="41"/>
      <c r="BD22" s="41"/>
      <c r="BE22" s="187">
        <f t="shared" si="25"/>
        <v>44327</v>
      </c>
      <c r="BF22" s="41"/>
      <c r="BG22" s="41"/>
      <c r="BH22" s="187">
        <f t="shared" si="26"/>
        <v>44329</v>
      </c>
      <c r="BI22" s="41"/>
      <c r="BJ22" s="41"/>
      <c r="BK22" s="187">
        <f t="shared" si="27"/>
        <v>44333</v>
      </c>
      <c r="BL22" s="41"/>
      <c r="BM22" s="41"/>
      <c r="BN22" s="187">
        <f t="shared" si="28"/>
        <v>44335</v>
      </c>
      <c r="BO22" s="41"/>
      <c r="BP22" s="41"/>
      <c r="BQ22" s="187">
        <f t="shared" si="29"/>
        <v>44341</v>
      </c>
      <c r="BR22" s="41"/>
      <c r="BS22" s="41"/>
      <c r="BT22" s="187">
        <f t="shared" si="30"/>
        <v>44344</v>
      </c>
      <c r="BU22" s="41"/>
      <c r="BV22" s="41"/>
      <c r="BW22" s="187">
        <v>44348</v>
      </c>
      <c r="BX22" s="41"/>
      <c r="BY22" s="41"/>
      <c r="BZ22" s="172"/>
      <c r="CB22" s="127"/>
    </row>
    <row r="23" spans="1:80" s="95" customFormat="1" ht="12.75" customHeight="1" x14ac:dyDescent="0.25">
      <c r="A23" s="167">
        <v>8</v>
      </c>
      <c r="B23" s="168"/>
      <c r="C23" s="169"/>
      <c r="D23" s="168"/>
      <c r="E23" s="170"/>
      <c r="F23" s="171"/>
      <c r="G23" s="171"/>
      <c r="H23" s="171"/>
      <c r="I23" s="171"/>
      <c r="J23" s="171"/>
      <c r="K23" s="171"/>
      <c r="L23" s="187">
        <f t="shared" si="10"/>
        <v>44196</v>
      </c>
      <c r="M23" s="41"/>
      <c r="N23" s="41"/>
      <c r="O23" s="187">
        <f t="shared" si="11"/>
        <v>44196</v>
      </c>
      <c r="P23" s="41"/>
      <c r="Q23" s="41"/>
      <c r="R23" s="187">
        <f t="shared" si="12"/>
        <v>44238</v>
      </c>
      <c r="S23" s="41"/>
      <c r="T23" s="41"/>
      <c r="U23" s="187">
        <f t="shared" si="13"/>
        <v>44238</v>
      </c>
      <c r="V23" s="41"/>
      <c r="W23" s="41"/>
      <c r="X23" s="187">
        <f t="shared" si="14"/>
        <v>44252</v>
      </c>
      <c r="Y23" s="41"/>
      <c r="Z23" s="41"/>
      <c r="AA23" s="187">
        <f t="shared" si="15"/>
        <v>44266</v>
      </c>
      <c r="AB23" s="41"/>
      <c r="AC23" s="41"/>
      <c r="AD23" s="187">
        <f t="shared" si="16"/>
        <v>44273</v>
      </c>
      <c r="AE23" s="41"/>
      <c r="AF23" s="41"/>
      <c r="AG23" s="187">
        <f t="shared" si="17"/>
        <v>44273</v>
      </c>
      <c r="AH23" s="41"/>
      <c r="AI23" s="41"/>
      <c r="AJ23" s="187">
        <f t="shared" si="18"/>
        <v>44287</v>
      </c>
      <c r="AK23" s="41"/>
      <c r="AL23" s="41"/>
      <c r="AM23" s="187">
        <f t="shared" si="19"/>
        <v>44291</v>
      </c>
      <c r="AN23" s="41"/>
      <c r="AO23" s="41"/>
      <c r="AP23" s="187">
        <f t="shared" si="20"/>
        <v>44294</v>
      </c>
      <c r="AQ23" s="41"/>
      <c r="AR23" s="41"/>
      <c r="AS23" s="187">
        <f t="shared" si="21"/>
        <v>44298</v>
      </c>
      <c r="AT23" s="41"/>
      <c r="AU23" s="41"/>
      <c r="AV23" s="187">
        <f t="shared" si="22"/>
        <v>44319</v>
      </c>
      <c r="AW23" s="41"/>
      <c r="AX23" s="41"/>
      <c r="AY23" s="187">
        <f t="shared" si="23"/>
        <v>44319</v>
      </c>
      <c r="AZ23" s="41"/>
      <c r="BA23" s="41"/>
      <c r="BB23" s="187">
        <f t="shared" si="24"/>
        <v>44321</v>
      </c>
      <c r="BC23" s="41"/>
      <c r="BD23" s="41"/>
      <c r="BE23" s="187">
        <f t="shared" si="25"/>
        <v>44327</v>
      </c>
      <c r="BF23" s="41"/>
      <c r="BG23" s="41"/>
      <c r="BH23" s="187">
        <f t="shared" si="26"/>
        <v>44329</v>
      </c>
      <c r="BI23" s="41"/>
      <c r="BJ23" s="41"/>
      <c r="BK23" s="187">
        <f t="shared" si="27"/>
        <v>44333</v>
      </c>
      <c r="BL23" s="41"/>
      <c r="BM23" s="41"/>
      <c r="BN23" s="187">
        <f t="shared" si="28"/>
        <v>44335</v>
      </c>
      <c r="BO23" s="41"/>
      <c r="BP23" s="41"/>
      <c r="BQ23" s="187">
        <f t="shared" si="29"/>
        <v>44341</v>
      </c>
      <c r="BR23" s="41"/>
      <c r="BS23" s="41"/>
      <c r="BT23" s="187">
        <f t="shared" si="30"/>
        <v>44344</v>
      </c>
      <c r="BU23" s="41"/>
      <c r="BV23" s="41"/>
      <c r="BW23" s="187">
        <v>44348</v>
      </c>
      <c r="BX23" s="41"/>
      <c r="BY23" s="41"/>
      <c r="BZ23" s="172"/>
      <c r="CB23" s="127"/>
    </row>
    <row r="24" spans="1:80" s="95" customFormat="1" ht="12.75" customHeight="1" x14ac:dyDescent="0.25">
      <c r="A24" s="167">
        <v>9</v>
      </c>
      <c r="B24" s="168"/>
      <c r="C24" s="169"/>
      <c r="D24" s="168"/>
      <c r="E24" s="170"/>
      <c r="F24" s="171"/>
      <c r="G24" s="171"/>
      <c r="H24" s="171"/>
      <c r="I24" s="171"/>
      <c r="J24" s="171"/>
      <c r="K24" s="171"/>
      <c r="L24" s="187">
        <f t="shared" si="10"/>
        <v>44196</v>
      </c>
      <c r="M24" s="41"/>
      <c r="N24" s="41"/>
      <c r="O24" s="187">
        <f t="shared" si="11"/>
        <v>44196</v>
      </c>
      <c r="P24" s="41"/>
      <c r="Q24" s="41"/>
      <c r="R24" s="187">
        <f t="shared" si="12"/>
        <v>44238</v>
      </c>
      <c r="S24" s="41"/>
      <c r="T24" s="41"/>
      <c r="U24" s="187">
        <f t="shared" si="13"/>
        <v>44238</v>
      </c>
      <c r="V24" s="41"/>
      <c r="W24" s="41"/>
      <c r="X24" s="187">
        <f t="shared" si="14"/>
        <v>44252</v>
      </c>
      <c r="Y24" s="41"/>
      <c r="Z24" s="41"/>
      <c r="AA24" s="187">
        <f t="shared" si="15"/>
        <v>44266</v>
      </c>
      <c r="AB24" s="41"/>
      <c r="AC24" s="41"/>
      <c r="AD24" s="187">
        <f t="shared" si="16"/>
        <v>44273</v>
      </c>
      <c r="AE24" s="41"/>
      <c r="AF24" s="41"/>
      <c r="AG24" s="187">
        <f t="shared" si="17"/>
        <v>44273</v>
      </c>
      <c r="AH24" s="41"/>
      <c r="AI24" s="41"/>
      <c r="AJ24" s="187">
        <f t="shared" si="18"/>
        <v>44287</v>
      </c>
      <c r="AK24" s="41"/>
      <c r="AL24" s="41"/>
      <c r="AM24" s="187">
        <f t="shared" si="19"/>
        <v>44291</v>
      </c>
      <c r="AN24" s="41"/>
      <c r="AO24" s="41"/>
      <c r="AP24" s="187">
        <f t="shared" si="20"/>
        <v>44294</v>
      </c>
      <c r="AQ24" s="41"/>
      <c r="AR24" s="41"/>
      <c r="AS24" s="187">
        <f t="shared" si="21"/>
        <v>44298</v>
      </c>
      <c r="AT24" s="41"/>
      <c r="AU24" s="41"/>
      <c r="AV24" s="187">
        <f t="shared" si="22"/>
        <v>44319</v>
      </c>
      <c r="AW24" s="41"/>
      <c r="AX24" s="41"/>
      <c r="AY24" s="187">
        <f t="shared" si="23"/>
        <v>44319</v>
      </c>
      <c r="AZ24" s="41"/>
      <c r="BA24" s="41"/>
      <c r="BB24" s="187">
        <f t="shared" si="24"/>
        <v>44321</v>
      </c>
      <c r="BC24" s="41"/>
      <c r="BD24" s="41"/>
      <c r="BE24" s="187">
        <f t="shared" si="25"/>
        <v>44327</v>
      </c>
      <c r="BF24" s="41"/>
      <c r="BG24" s="41"/>
      <c r="BH24" s="187">
        <f t="shared" si="26"/>
        <v>44329</v>
      </c>
      <c r="BI24" s="41"/>
      <c r="BJ24" s="41"/>
      <c r="BK24" s="187">
        <f t="shared" si="27"/>
        <v>44333</v>
      </c>
      <c r="BL24" s="41"/>
      <c r="BM24" s="41"/>
      <c r="BN24" s="187">
        <f t="shared" si="28"/>
        <v>44335</v>
      </c>
      <c r="BO24" s="41"/>
      <c r="BP24" s="41"/>
      <c r="BQ24" s="187">
        <f t="shared" si="29"/>
        <v>44341</v>
      </c>
      <c r="BR24" s="41"/>
      <c r="BS24" s="41"/>
      <c r="BT24" s="187">
        <f t="shared" si="30"/>
        <v>44344</v>
      </c>
      <c r="BU24" s="41"/>
      <c r="BV24" s="41"/>
      <c r="BW24" s="187">
        <v>44348</v>
      </c>
      <c r="BX24" s="41"/>
      <c r="BY24" s="41"/>
      <c r="BZ24" s="172"/>
      <c r="CB24" s="127"/>
    </row>
    <row r="25" spans="1:80" s="95" customFormat="1" ht="12.75" customHeight="1" x14ac:dyDescent="0.25">
      <c r="A25" s="167">
        <v>10</v>
      </c>
      <c r="B25" s="168"/>
      <c r="C25" s="169"/>
      <c r="D25" s="168"/>
      <c r="E25" s="170"/>
      <c r="F25" s="171"/>
      <c r="G25" s="171"/>
      <c r="H25" s="171"/>
      <c r="I25" s="171"/>
      <c r="J25" s="171"/>
      <c r="K25" s="171"/>
      <c r="L25" s="187">
        <f t="shared" si="10"/>
        <v>44196</v>
      </c>
      <c r="M25" s="41"/>
      <c r="N25" s="41"/>
      <c r="O25" s="187">
        <f t="shared" si="11"/>
        <v>44196</v>
      </c>
      <c r="P25" s="41"/>
      <c r="Q25" s="41"/>
      <c r="R25" s="187">
        <f t="shared" si="12"/>
        <v>44238</v>
      </c>
      <c r="S25" s="41"/>
      <c r="T25" s="41"/>
      <c r="U25" s="187">
        <f t="shared" si="13"/>
        <v>44238</v>
      </c>
      <c r="V25" s="41"/>
      <c r="W25" s="41"/>
      <c r="X25" s="187">
        <f t="shared" si="14"/>
        <v>44252</v>
      </c>
      <c r="Y25" s="41"/>
      <c r="Z25" s="41"/>
      <c r="AA25" s="187">
        <f t="shared" si="15"/>
        <v>44266</v>
      </c>
      <c r="AB25" s="41"/>
      <c r="AC25" s="41"/>
      <c r="AD25" s="187">
        <f t="shared" si="16"/>
        <v>44273</v>
      </c>
      <c r="AE25" s="41"/>
      <c r="AF25" s="41"/>
      <c r="AG25" s="187">
        <f t="shared" si="17"/>
        <v>44273</v>
      </c>
      <c r="AH25" s="41"/>
      <c r="AI25" s="41"/>
      <c r="AJ25" s="187">
        <f t="shared" si="18"/>
        <v>44287</v>
      </c>
      <c r="AK25" s="41"/>
      <c r="AL25" s="41"/>
      <c r="AM25" s="187">
        <f t="shared" si="19"/>
        <v>44291</v>
      </c>
      <c r="AN25" s="41"/>
      <c r="AO25" s="41"/>
      <c r="AP25" s="187">
        <f t="shared" si="20"/>
        <v>44294</v>
      </c>
      <c r="AQ25" s="41"/>
      <c r="AR25" s="41"/>
      <c r="AS25" s="187">
        <f t="shared" si="21"/>
        <v>44298</v>
      </c>
      <c r="AT25" s="41"/>
      <c r="AU25" s="41"/>
      <c r="AV25" s="187">
        <f t="shared" si="22"/>
        <v>44319</v>
      </c>
      <c r="AW25" s="41"/>
      <c r="AX25" s="41"/>
      <c r="AY25" s="187">
        <f t="shared" si="23"/>
        <v>44319</v>
      </c>
      <c r="AZ25" s="41"/>
      <c r="BA25" s="41"/>
      <c r="BB25" s="187">
        <f t="shared" si="24"/>
        <v>44321</v>
      </c>
      <c r="BC25" s="41"/>
      <c r="BD25" s="41"/>
      <c r="BE25" s="187">
        <f t="shared" si="25"/>
        <v>44327</v>
      </c>
      <c r="BF25" s="41"/>
      <c r="BG25" s="41"/>
      <c r="BH25" s="187">
        <f t="shared" si="26"/>
        <v>44329</v>
      </c>
      <c r="BI25" s="41"/>
      <c r="BJ25" s="41"/>
      <c r="BK25" s="187">
        <f t="shared" si="27"/>
        <v>44333</v>
      </c>
      <c r="BL25" s="41"/>
      <c r="BM25" s="41"/>
      <c r="BN25" s="187">
        <f t="shared" si="28"/>
        <v>44335</v>
      </c>
      <c r="BO25" s="41"/>
      <c r="BP25" s="41"/>
      <c r="BQ25" s="187">
        <f t="shared" si="29"/>
        <v>44341</v>
      </c>
      <c r="BR25" s="41"/>
      <c r="BS25" s="41"/>
      <c r="BT25" s="187">
        <f t="shared" si="30"/>
        <v>44344</v>
      </c>
      <c r="BU25" s="41"/>
      <c r="BV25" s="41"/>
      <c r="BW25" s="187">
        <v>44348</v>
      </c>
      <c r="BX25" s="41"/>
      <c r="BY25" s="41"/>
      <c r="BZ25" s="172"/>
      <c r="CB25" s="127"/>
    </row>
    <row r="26" spans="1:80" s="95" customFormat="1" ht="12.75" customHeight="1" x14ac:dyDescent="0.25">
      <c r="A26" s="167">
        <v>11</v>
      </c>
      <c r="B26" s="168"/>
      <c r="C26" s="169"/>
      <c r="D26" s="168"/>
      <c r="E26" s="170"/>
      <c r="F26" s="171"/>
      <c r="G26" s="171"/>
      <c r="H26" s="171"/>
      <c r="I26" s="171"/>
      <c r="J26" s="171"/>
      <c r="K26" s="171"/>
      <c r="L26" s="187">
        <f t="shared" si="10"/>
        <v>44196</v>
      </c>
      <c r="M26" s="41"/>
      <c r="N26" s="41"/>
      <c r="O26" s="187">
        <f t="shared" si="11"/>
        <v>44196</v>
      </c>
      <c r="P26" s="41"/>
      <c r="Q26" s="41"/>
      <c r="R26" s="187">
        <f t="shared" si="12"/>
        <v>44238</v>
      </c>
      <c r="S26" s="41"/>
      <c r="T26" s="41"/>
      <c r="U26" s="187">
        <f t="shared" si="13"/>
        <v>44238</v>
      </c>
      <c r="V26" s="41"/>
      <c r="W26" s="41"/>
      <c r="X26" s="187">
        <f t="shared" si="14"/>
        <v>44252</v>
      </c>
      <c r="Y26" s="41"/>
      <c r="Z26" s="41"/>
      <c r="AA26" s="187">
        <f t="shared" si="15"/>
        <v>44266</v>
      </c>
      <c r="AB26" s="41"/>
      <c r="AC26" s="41"/>
      <c r="AD26" s="187">
        <f t="shared" si="16"/>
        <v>44273</v>
      </c>
      <c r="AE26" s="41"/>
      <c r="AF26" s="41"/>
      <c r="AG26" s="187">
        <f t="shared" si="17"/>
        <v>44273</v>
      </c>
      <c r="AH26" s="41"/>
      <c r="AI26" s="41"/>
      <c r="AJ26" s="187">
        <f t="shared" si="18"/>
        <v>44287</v>
      </c>
      <c r="AK26" s="41"/>
      <c r="AL26" s="41"/>
      <c r="AM26" s="187">
        <f t="shared" si="19"/>
        <v>44291</v>
      </c>
      <c r="AN26" s="41"/>
      <c r="AO26" s="41"/>
      <c r="AP26" s="187">
        <f t="shared" si="20"/>
        <v>44294</v>
      </c>
      <c r="AQ26" s="41"/>
      <c r="AR26" s="41"/>
      <c r="AS26" s="187">
        <f t="shared" si="21"/>
        <v>44298</v>
      </c>
      <c r="AT26" s="41"/>
      <c r="AU26" s="41"/>
      <c r="AV26" s="187">
        <f t="shared" si="22"/>
        <v>44319</v>
      </c>
      <c r="AW26" s="41"/>
      <c r="AX26" s="41"/>
      <c r="AY26" s="187">
        <f t="shared" si="23"/>
        <v>44319</v>
      </c>
      <c r="AZ26" s="41"/>
      <c r="BA26" s="41"/>
      <c r="BB26" s="187">
        <f t="shared" si="24"/>
        <v>44321</v>
      </c>
      <c r="BC26" s="41"/>
      <c r="BD26" s="41"/>
      <c r="BE26" s="187">
        <f t="shared" si="25"/>
        <v>44327</v>
      </c>
      <c r="BF26" s="41"/>
      <c r="BG26" s="41"/>
      <c r="BH26" s="187">
        <f t="shared" si="26"/>
        <v>44329</v>
      </c>
      <c r="BI26" s="41"/>
      <c r="BJ26" s="41"/>
      <c r="BK26" s="187">
        <f t="shared" si="27"/>
        <v>44333</v>
      </c>
      <c r="BL26" s="41"/>
      <c r="BM26" s="41"/>
      <c r="BN26" s="187">
        <f t="shared" si="28"/>
        <v>44335</v>
      </c>
      <c r="BO26" s="41"/>
      <c r="BP26" s="41"/>
      <c r="BQ26" s="187">
        <f t="shared" si="29"/>
        <v>44341</v>
      </c>
      <c r="BR26" s="41"/>
      <c r="BS26" s="41"/>
      <c r="BT26" s="187">
        <f t="shared" si="30"/>
        <v>44344</v>
      </c>
      <c r="BU26" s="41"/>
      <c r="BV26" s="41"/>
      <c r="BW26" s="187">
        <v>44348</v>
      </c>
      <c r="BX26" s="41"/>
      <c r="BY26" s="41"/>
      <c r="BZ26" s="172"/>
      <c r="CB26" s="127"/>
    </row>
    <row r="27" spans="1:80" s="95" customFormat="1" ht="12.75" customHeight="1" x14ac:dyDescent="0.25">
      <c r="A27" s="167">
        <v>12</v>
      </c>
      <c r="B27" s="168"/>
      <c r="C27" s="169"/>
      <c r="D27" s="168"/>
      <c r="E27" s="170"/>
      <c r="F27" s="171"/>
      <c r="G27" s="171"/>
      <c r="H27" s="171"/>
      <c r="I27" s="171"/>
      <c r="J27" s="171"/>
      <c r="K27" s="171"/>
      <c r="L27" s="187">
        <f t="shared" si="10"/>
        <v>44196</v>
      </c>
      <c r="M27" s="41"/>
      <c r="N27" s="41"/>
      <c r="O27" s="187">
        <f t="shared" si="11"/>
        <v>44196</v>
      </c>
      <c r="P27" s="41"/>
      <c r="Q27" s="41"/>
      <c r="R27" s="187">
        <f t="shared" si="12"/>
        <v>44238</v>
      </c>
      <c r="S27" s="41"/>
      <c r="T27" s="41"/>
      <c r="U27" s="187">
        <f t="shared" si="13"/>
        <v>44238</v>
      </c>
      <c r="V27" s="41"/>
      <c r="W27" s="41"/>
      <c r="X27" s="187">
        <f t="shared" si="14"/>
        <v>44252</v>
      </c>
      <c r="Y27" s="41"/>
      <c r="Z27" s="41"/>
      <c r="AA27" s="187">
        <f t="shared" si="15"/>
        <v>44266</v>
      </c>
      <c r="AB27" s="41"/>
      <c r="AC27" s="41"/>
      <c r="AD27" s="187">
        <f t="shared" si="16"/>
        <v>44273</v>
      </c>
      <c r="AE27" s="41"/>
      <c r="AF27" s="41"/>
      <c r="AG27" s="187">
        <f t="shared" si="17"/>
        <v>44273</v>
      </c>
      <c r="AH27" s="41"/>
      <c r="AI27" s="41"/>
      <c r="AJ27" s="187">
        <f t="shared" si="18"/>
        <v>44287</v>
      </c>
      <c r="AK27" s="41"/>
      <c r="AL27" s="41"/>
      <c r="AM27" s="187">
        <f t="shared" si="19"/>
        <v>44291</v>
      </c>
      <c r="AN27" s="41"/>
      <c r="AO27" s="41"/>
      <c r="AP27" s="187">
        <f t="shared" si="20"/>
        <v>44294</v>
      </c>
      <c r="AQ27" s="41"/>
      <c r="AR27" s="41"/>
      <c r="AS27" s="187">
        <f t="shared" si="21"/>
        <v>44298</v>
      </c>
      <c r="AT27" s="41"/>
      <c r="AU27" s="41"/>
      <c r="AV27" s="187">
        <f t="shared" si="22"/>
        <v>44319</v>
      </c>
      <c r="AW27" s="41"/>
      <c r="AX27" s="41"/>
      <c r="AY27" s="187">
        <f t="shared" si="23"/>
        <v>44319</v>
      </c>
      <c r="AZ27" s="41"/>
      <c r="BA27" s="41"/>
      <c r="BB27" s="187">
        <f t="shared" si="24"/>
        <v>44321</v>
      </c>
      <c r="BC27" s="41"/>
      <c r="BD27" s="41"/>
      <c r="BE27" s="187">
        <f t="shared" si="25"/>
        <v>44327</v>
      </c>
      <c r="BF27" s="41"/>
      <c r="BG27" s="41"/>
      <c r="BH27" s="187">
        <f t="shared" si="26"/>
        <v>44329</v>
      </c>
      <c r="BI27" s="41"/>
      <c r="BJ27" s="41"/>
      <c r="BK27" s="187">
        <f t="shared" si="27"/>
        <v>44333</v>
      </c>
      <c r="BL27" s="41"/>
      <c r="BM27" s="41"/>
      <c r="BN27" s="187">
        <f t="shared" si="28"/>
        <v>44335</v>
      </c>
      <c r="BO27" s="41"/>
      <c r="BP27" s="41"/>
      <c r="BQ27" s="187">
        <f t="shared" si="29"/>
        <v>44341</v>
      </c>
      <c r="BR27" s="41"/>
      <c r="BS27" s="41"/>
      <c r="BT27" s="187">
        <f t="shared" si="30"/>
        <v>44344</v>
      </c>
      <c r="BU27" s="41"/>
      <c r="BV27" s="41"/>
      <c r="BW27" s="187">
        <v>44348</v>
      </c>
      <c r="BX27" s="41"/>
      <c r="BY27" s="41"/>
      <c r="BZ27" s="172"/>
      <c r="CB27" s="127"/>
    </row>
    <row r="28" spans="1:80" s="95" customFormat="1" ht="12.75" customHeight="1" x14ac:dyDescent="0.25">
      <c r="A28" s="167">
        <v>13</v>
      </c>
      <c r="B28" s="168"/>
      <c r="C28" s="169"/>
      <c r="D28" s="168"/>
      <c r="E28" s="170"/>
      <c r="F28" s="171"/>
      <c r="G28" s="171"/>
      <c r="H28" s="171"/>
      <c r="I28" s="171"/>
      <c r="J28" s="171"/>
      <c r="K28" s="171"/>
      <c r="L28" s="187">
        <f t="shared" si="10"/>
        <v>44196</v>
      </c>
      <c r="M28" s="41"/>
      <c r="N28" s="41"/>
      <c r="O28" s="187">
        <f t="shared" si="11"/>
        <v>44196</v>
      </c>
      <c r="P28" s="41"/>
      <c r="Q28" s="41"/>
      <c r="R28" s="187">
        <f t="shared" si="12"/>
        <v>44238</v>
      </c>
      <c r="S28" s="41"/>
      <c r="T28" s="41"/>
      <c r="U28" s="187">
        <f t="shared" si="13"/>
        <v>44238</v>
      </c>
      <c r="V28" s="41"/>
      <c r="W28" s="41"/>
      <c r="X28" s="187">
        <f t="shared" si="14"/>
        <v>44252</v>
      </c>
      <c r="Y28" s="41"/>
      <c r="Z28" s="41"/>
      <c r="AA28" s="187">
        <f t="shared" si="15"/>
        <v>44266</v>
      </c>
      <c r="AB28" s="41"/>
      <c r="AC28" s="41"/>
      <c r="AD28" s="187">
        <f t="shared" si="16"/>
        <v>44273</v>
      </c>
      <c r="AE28" s="41"/>
      <c r="AF28" s="41"/>
      <c r="AG28" s="187">
        <f t="shared" si="17"/>
        <v>44273</v>
      </c>
      <c r="AH28" s="41"/>
      <c r="AI28" s="41"/>
      <c r="AJ28" s="187">
        <f t="shared" si="18"/>
        <v>44287</v>
      </c>
      <c r="AK28" s="41"/>
      <c r="AL28" s="41"/>
      <c r="AM28" s="187">
        <f t="shared" si="19"/>
        <v>44291</v>
      </c>
      <c r="AN28" s="41"/>
      <c r="AO28" s="41"/>
      <c r="AP28" s="187">
        <f t="shared" si="20"/>
        <v>44294</v>
      </c>
      <c r="AQ28" s="41"/>
      <c r="AR28" s="41"/>
      <c r="AS28" s="187">
        <f t="shared" si="21"/>
        <v>44298</v>
      </c>
      <c r="AT28" s="41"/>
      <c r="AU28" s="41"/>
      <c r="AV28" s="187">
        <f t="shared" si="22"/>
        <v>44319</v>
      </c>
      <c r="AW28" s="41"/>
      <c r="AX28" s="41"/>
      <c r="AY28" s="187">
        <f t="shared" si="23"/>
        <v>44319</v>
      </c>
      <c r="AZ28" s="41"/>
      <c r="BA28" s="41"/>
      <c r="BB28" s="187">
        <f t="shared" si="24"/>
        <v>44321</v>
      </c>
      <c r="BC28" s="41"/>
      <c r="BD28" s="41"/>
      <c r="BE28" s="187">
        <f t="shared" si="25"/>
        <v>44327</v>
      </c>
      <c r="BF28" s="41"/>
      <c r="BG28" s="41"/>
      <c r="BH28" s="187">
        <f t="shared" si="26"/>
        <v>44329</v>
      </c>
      <c r="BI28" s="41"/>
      <c r="BJ28" s="41"/>
      <c r="BK28" s="187">
        <f t="shared" si="27"/>
        <v>44333</v>
      </c>
      <c r="BL28" s="41"/>
      <c r="BM28" s="41"/>
      <c r="BN28" s="187">
        <f t="shared" si="28"/>
        <v>44335</v>
      </c>
      <c r="BO28" s="41"/>
      <c r="BP28" s="41"/>
      <c r="BQ28" s="187">
        <f t="shared" si="29"/>
        <v>44341</v>
      </c>
      <c r="BR28" s="41"/>
      <c r="BS28" s="41"/>
      <c r="BT28" s="187">
        <f t="shared" si="30"/>
        <v>44344</v>
      </c>
      <c r="BU28" s="41"/>
      <c r="BV28" s="41"/>
      <c r="BW28" s="187">
        <v>44348</v>
      </c>
      <c r="BX28" s="41"/>
      <c r="BY28" s="41"/>
      <c r="BZ28" s="172"/>
      <c r="CB28" s="127"/>
    </row>
    <row r="29" spans="1:80" s="95" customFormat="1" ht="12.75" customHeight="1" x14ac:dyDescent="0.25">
      <c r="A29" s="167">
        <v>14</v>
      </c>
      <c r="B29" s="168"/>
      <c r="C29" s="169"/>
      <c r="D29" s="168"/>
      <c r="E29" s="170"/>
      <c r="F29" s="171"/>
      <c r="G29" s="171"/>
      <c r="H29" s="171"/>
      <c r="I29" s="171"/>
      <c r="J29" s="171"/>
      <c r="K29" s="171"/>
      <c r="L29" s="187">
        <f t="shared" si="10"/>
        <v>44196</v>
      </c>
      <c r="M29" s="41"/>
      <c r="N29" s="41"/>
      <c r="O29" s="187">
        <f t="shared" si="11"/>
        <v>44196</v>
      </c>
      <c r="P29" s="41"/>
      <c r="Q29" s="41"/>
      <c r="R29" s="187">
        <f t="shared" si="12"/>
        <v>44238</v>
      </c>
      <c r="S29" s="41"/>
      <c r="T29" s="41"/>
      <c r="U29" s="187">
        <f t="shared" si="13"/>
        <v>44238</v>
      </c>
      <c r="V29" s="41"/>
      <c r="W29" s="41"/>
      <c r="X29" s="187">
        <f t="shared" si="14"/>
        <v>44252</v>
      </c>
      <c r="Y29" s="41"/>
      <c r="Z29" s="41"/>
      <c r="AA29" s="187">
        <f t="shared" si="15"/>
        <v>44266</v>
      </c>
      <c r="AB29" s="41"/>
      <c r="AC29" s="41"/>
      <c r="AD29" s="187">
        <f t="shared" si="16"/>
        <v>44273</v>
      </c>
      <c r="AE29" s="41"/>
      <c r="AF29" s="41"/>
      <c r="AG29" s="187">
        <f t="shared" si="17"/>
        <v>44273</v>
      </c>
      <c r="AH29" s="41"/>
      <c r="AI29" s="41"/>
      <c r="AJ29" s="187">
        <f t="shared" si="18"/>
        <v>44287</v>
      </c>
      <c r="AK29" s="41"/>
      <c r="AL29" s="41"/>
      <c r="AM29" s="187">
        <f t="shared" si="19"/>
        <v>44291</v>
      </c>
      <c r="AN29" s="41"/>
      <c r="AO29" s="41"/>
      <c r="AP29" s="187">
        <f t="shared" si="20"/>
        <v>44294</v>
      </c>
      <c r="AQ29" s="41"/>
      <c r="AR29" s="41"/>
      <c r="AS29" s="187">
        <f t="shared" si="21"/>
        <v>44298</v>
      </c>
      <c r="AT29" s="41"/>
      <c r="AU29" s="41"/>
      <c r="AV29" s="187">
        <f t="shared" si="22"/>
        <v>44319</v>
      </c>
      <c r="AW29" s="41"/>
      <c r="AX29" s="41"/>
      <c r="AY29" s="187">
        <f t="shared" si="23"/>
        <v>44319</v>
      </c>
      <c r="AZ29" s="41"/>
      <c r="BA29" s="41"/>
      <c r="BB29" s="187">
        <f t="shared" si="24"/>
        <v>44321</v>
      </c>
      <c r="BC29" s="41"/>
      <c r="BD29" s="41"/>
      <c r="BE29" s="187">
        <f t="shared" si="25"/>
        <v>44327</v>
      </c>
      <c r="BF29" s="41"/>
      <c r="BG29" s="41"/>
      <c r="BH29" s="187">
        <f t="shared" si="26"/>
        <v>44329</v>
      </c>
      <c r="BI29" s="41"/>
      <c r="BJ29" s="41"/>
      <c r="BK29" s="187">
        <f t="shared" si="27"/>
        <v>44333</v>
      </c>
      <c r="BL29" s="41"/>
      <c r="BM29" s="41"/>
      <c r="BN29" s="187">
        <f t="shared" si="28"/>
        <v>44335</v>
      </c>
      <c r="BO29" s="41"/>
      <c r="BP29" s="41"/>
      <c r="BQ29" s="187">
        <f t="shared" si="29"/>
        <v>44341</v>
      </c>
      <c r="BR29" s="41"/>
      <c r="BS29" s="41"/>
      <c r="BT29" s="187">
        <f t="shared" si="30"/>
        <v>44344</v>
      </c>
      <c r="BU29" s="41"/>
      <c r="BV29" s="41"/>
      <c r="BW29" s="187">
        <v>44348</v>
      </c>
      <c r="BX29" s="41"/>
      <c r="BY29" s="41"/>
      <c r="BZ29" s="172"/>
      <c r="CB29" s="127"/>
    </row>
    <row r="30" spans="1:80" s="95" customFormat="1" ht="12.75" customHeight="1" x14ac:dyDescent="0.25">
      <c r="A30" s="167">
        <v>15</v>
      </c>
      <c r="B30" s="168"/>
      <c r="C30" s="169"/>
      <c r="D30" s="168"/>
      <c r="E30" s="170"/>
      <c r="F30" s="171"/>
      <c r="G30" s="171"/>
      <c r="H30" s="171"/>
      <c r="I30" s="171"/>
      <c r="J30" s="171"/>
      <c r="K30" s="171"/>
      <c r="L30" s="187">
        <f t="shared" si="10"/>
        <v>44196</v>
      </c>
      <c r="M30" s="41"/>
      <c r="N30" s="41"/>
      <c r="O30" s="187">
        <f t="shared" si="11"/>
        <v>44196</v>
      </c>
      <c r="P30" s="41"/>
      <c r="Q30" s="41"/>
      <c r="R30" s="187">
        <f t="shared" si="12"/>
        <v>44238</v>
      </c>
      <c r="S30" s="41"/>
      <c r="T30" s="41"/>
      <c r="U30" s="187">
        <f t="shared" si="13"/>
        <v>44238</v>
      </c>
      <c r="V30" s="41"/>
      <c r="W30" s="41"/>
      <c r="X30" s="187">
        <f t="shared" si="14"/>
        <v>44252</v>
      </c>
      <c r="Y30" s="41"/>
      <c r="Z30" s="41"/>
      <c r="AA30" s="187">
        <f t="shared" si="15"/>
        <v>44266</v>
      </c>
      <c r="AB30" s="41"/>
      <c r="AC30" s="41"/>
      <c r="AD30" s="187">
        <f t="shared" si="16"/>
        <v>44273</v>
      </c>
      <c r="AE30" s="41"/>
      <c r="AF30" s="41"/>
      <c r="AG30" s="187">
        <f t="shared" si="17"/>
        <v>44273</v>
      </c>
      <c r="AH30" s="41"/>
      <c r="AI30" s="41"/>
      <c r="AJ30" s="187">
        <f t="shared" si="18"/>
        <v>44287</v>
      </c>
      <c r="AK30" s="41"/>
      <c r="AL30" s="41"/>
      <c r="AM30" s="187">
        <f t="shared" si="19"/>
        <v>44291</v>
      </c>
      <c r="AN30" s="41"/>
      <c r="AO30" s="41"/>
      <c r="AP30" s="187">
        <f t="shared" si="20"/>
        <v>44294</v>
      </c>
      <c r="AQ30" s="41"/>
      <c r="AR30" s="41"/>
      <c r="AS30" s="187">
        <f t="shared" si="21"/>
        <v>44298</v>
      </c>
      <c r="AT30" s="41"/>
      <c r="AU30" s="41"/>
      <c r="AV30" s="187">
        <f t="shared" si="22"/>
        <v>44319</v>
      </c>
      <c r="AW30" s="41"/>
      <c r="AX30" s="41"/>
      <c r="AY30" s="187">
        <f t="shared" si="23"/>
        <v>44319</v>
      </c>
      <c r="AZ30" s="41"/>
      <c r="BA30" s="41"/>
      <c r="BB30" s="187">
        <f t="shared" si="24"/>
        <v>44321</v>
      </c>
      <c r="BC30" s="41"/>
      <c r="BD30" s="41"/>
      <c r="BE30" s="187">
        <f t="shared" si="25"/>
        <v>44327</v>
      </c>
      <c r="BF30" s="41"/>
      <c r="BG30" s="41"/>
      <c r="BH30" s="187">
        <f t="shared" si="26"/>
        <v>44329</v>
      </c>
      <c r="BI30" s="41"/>
      <c r="BJ30" s="41"/>
      <c r="BK30" s="187">
        <f t="shared" si="27"/>
        <v>44333</v>
      </c>
      <c r="BL30" s="41"/>
      <c r="BM30" s="41"/>
      <c r="BN30" s="187">
        <f t="shared" si="28"/>
        <v>44335</v>
      </c>
      <c r="BO30" s="41"/>
      <c r="BP30" s="41"/>
      <c r="BQ30" s="187">
        <f t="shared" si="29"/>
        <v>44341</v>
      </c>
      <c r="BR30" s="41"/>
      <c r="BS30" s="41"/>
      <c r="BT30" s="187">
        <f t="shared" si="30"/>
        <v>44344</v>
      </c>
      <c r="BU30" s="41"/>
      <c r="BV30" s="41"/>
      <c r="BW30" s="187">
        <v>44348</v>
      </c>
      <c r="BX30" s="41"/>
      <c r="BY30" s="41"/>
      <c r="BZ30" s="172"/>
      <c r="CB30" s="127"/>
    </row>
    <row r="31" spans="1:80" s="95" customFormat="1" ht="12.75" customHeight="1" x14ac:dyDescent="0.25">
      <c r="A31" s="167">
        <v>16</v>
      </c>
      <c r="B31" s="168"/>
      <c r="C31" s="169"/>
      <c r="D31" s="168"/>
      <c r="E31" s="170"/>
      <c r="F31" s="171"/>
      <c r="G31" s="171"/>
      <c r="H31" s="171"/>
      <c r="I31" s="171"/>
      <c r="J31" s="171"/>
      <c r="K31" s="171"/>
      <c r="L31" s="187">
        <f t="shared" si="10"/>
        <v>44196</v>
      </c>
      <c r="M31" s="41"/>
      <c r="N31" s="41"/>
      <c r="O31" s="187">
        <f t="shared" si="11"/>
        <v>44196</v>
      </c>
      <c r="P31" s="41"/>
      <c r="Q31" s="41"/>
      <c r="R31" s="187">
        <f t="shared" si="12"/>
        <v>44238</v>
      </c>
      <c r="S31" s="41"/>
      <c r="T31" s="41"/>
      <c r="U31" s="187">
        <f t="shared" si="13"/>
        <v>44238</v>
      </c>
      <c r="V31" s="41"/>
      <c r="W31" s="41"/>
      <c r="X31" s="187">
        <f t="shared" si="14"/>
        <v>44252</v>
      </c>
      <c r="Y31" s="41"/>
      <c r="Z31" s="41"/>
      <c r="AA31" s="187">
        <f t="shared" si="15"/>
        <v>44266</v>
      </c>
      <c r="AB31" s="41"/>
      <c r="AC31" s="41"/>
      <c r="AD31" s="187">
        <f t="shared" si="16"/>
        <v>44273</v>
      </c>
      <c r="AE31" s="41"/>
      <c r="AF31" s="41"/>
      <c r="AG31" s="187">
        <f t="shared" si="17"/>
        <v>44273</v>
      </c>
      <c r="AH31" s="41"/>
      <c r="AI31" s="41"/>
      <c r="AJ31" s="187">
        <f t="shared" si="18"/>
        <v>44287</v>
      </c>
      <c r="AK31" s="41"/>
      <c r="AL31" s="41"/>
      <c r="AM31" s="187">
        <f t="shared" si="19"/>
        <v>44291</v>
      </c>
      <c r="AN31" s="41"/>
      <c r="AO31" s="41"/>
      <c r="AP31" s="187">
        <f t="shared" si="20"/>
        <v>44294</v>
      </c>
      <c r="AQ31" s="41"/>
      <c r="AR31" s="41"/>
      <c r="AS31" s="187">
        <f t="shared" si="21"/>
        <v>44298</v>
      </c>
      <c r="AT31" s="41"/>
      <c r="AU31" s="41"/>
      <c r="AV31" s="187">
        <f t="shared" si="22"/>
        <v>44319</v>
      </c>
      <c r="AW31" s="41"/>
      <c r="AX31" s="41"/>
      <c r="AY31" s="187">
        <f t="shared" si="23"/>
        <v>44319</v>
      </c>
      <c r="AZ31" s="41"/>
      <c r="BA31" s="41"/>
      <c r="BB31" s="187">
        <f t="shared" si="24"/>
        <v>44321</v>
      </c>
      <c r="BC31" s="41"/>
      <c r="BD31" s="41"/>
      <c r="BE31" s="187">
        <f t="shared" si="25"/>
        <v>44327</v>
      </c>
      <c r="BF31" s="41"/>
      <c r="BG31" s="41"/>
      <c r="BH31" s="187">
        <f t="shared" si="26"/>
        <v>44329</v>
      </c>
      <c r="BI31" s="41"/>
      <c r="BJ31" s="41"/>
      <c r="BK31" s="187">
        <f t="shared" si="27"/>
        <v>44333</v>
      </c>
      <c r="BL31" s="41"/>
      <c r="BM31" s="41"/>
      <c r="BN31" s="187">
        <f t="shared" si="28"/>
        <v>44335</v>
      </c>
      <c r="BO31" s="41"/>
      <c r="BP31" s="41"/>
      <c r="BQ31" s="187">
        <f t="shared" si="29"/>
        <v>44341</v>
      </c>
      <c r="BR31" s="41"/>
      <c r="BS31" s="41"/>
      <c r="BT31" s="187">
        <f t="shared" si="30"/>
        <v>44344</v>
      </c>
      <c r="BU31" s="41"/>
      <c r="BV31" s="41"/>
      <c r="BW31" s="187">
        <v>44348</v>
      </c>
      <c r="BX31" s="41"/>
      <c r="BY31" s="41"/>
      <c r="BZ31" s="172"/>
      <c r="CB31" s="127"/>
    </row>
    <row r="32" spans="1:80" s="95" customFormat="1" ht="12.75" customHeight="1" x14ac:dyDescent="0.25">
      <c r="A32" s="167">
        <v>17</v>
      </c>
      <c r="B32" s="168"/>
      <c r="C32" s="169"/>
      <c r="D32" s="168"/>
      <c r="E32" s="170"/>
      <c r="F32" s="171"/>
      <c r="G32" s="171"/>
      <c r="H32" s="171"/>
      <c r="I32" s="171"/>
      <c r="J32" s="171"/>
      <c r="K32" s="171"/>
      <c r="L32" s="187">
        <f t="shared" si="10"/>
        <v>44196</v>
      </c>
      <c r="M32" s="41"/>
      <c r="N32" s="41"/>
      <c r="O32" s="187">
        <f t="shared" si="11"/>
        <v>44196</v>
      </c>
      <c r="P32" s="41"/>
      <c r="Q32" s="41"/>
      <c r="R32" s="187">
        <f t="shared" si="12"/>
        <v>44238</v>
      </c>
      <c r="S32" s="41"/>
      <c r="T32" s="41"/>
      <c r="U32" s="187">
        <f t="shared" si="13"/>
        <v>44238</v>
      </c>
      <c r="V32" s="41"/>
      <c r="W32" s="41"/>
      <c r="X32" s="187">
        <f t="shared" si="14"/>
        <v>44252</v>
      </c>
      <c r="Y32" s="41"/>
      <c r="Z32" s="41"/>
      <c r="AA32" s="187">
        <f t="shared" si="15"/>
        <v>44266</v>
      </c>
      <c r="AB32" s="41"/>
      <c r="AC32" s="41"/>
      <c r="AD32" s="187">
        <f t="shared" si="16"/>
        <v>44273</v>
      </c>
      <c r="AE32" s="41"/>
      <c r="AF32" s="41"/>
      <c r="AG32" s="187">
        <f t="shared" si="17"/>
        <v>44273</v>
      </c>
      <c r="AH32" s="41"/>
      <c r="AI32" s="41"/>
      <c r="AJ32" s="187">
        <f t="shared" si="18"/>
        <v>44287</v>
      </c>
      <c r="AK32" s="41"/>
      <c r="AL32" s="41"/>
      <c r="AM32" s="187">
        <f t="shared" si="19"/>
        <v>44291</v>
      </c>
      <c r="AN32" s="41"/>
      <c r="AO32" s="41"/>
      <c r="AP32" s="187">
        <f t="shared" si="20"/>
        <v>44294</v>
      </c>
      <c r="AQ32" s="41"/>
      <c r="AR32" s="41"/>
      <c r="AS32" s="187">
        <f t="shared" si="21"/>
        <v>44298</v>
      </c>
      <c r="AT32" s="41"/>
      <c r="AU32" s="41"/>
      <c r="AV32" s="187">
        <f t="shared" si="22"/>
        <v>44319</v>
      </c>
      <c r="AW32" s="41"/>
      <c r="AX32" s="41"/>
      <c r="AY32" s="187">
        <f t="shared" si="23"/>
        <v>44319</v>
      </c>
      <c r="AZ32" s="41"/>
      <c r="BA32" s="41"/>
      <c r="BB32" s="187">
        <f t="shared" si="24"/>
        <v>44321</v>
      </c>
      <c r="BC32" s="41"/>
      <c r="BD32" s="41"/>
      <c r="BE32" s="187">
        <f t="shared" si="25"/>
        <v>44327</v>
      </c>
      <c r="BF32" s="41"/>
      <c r="BG32" s="41"/>
      <c r="BH32" s="187">
        <f t="shared" si="26"/>
        <v>44329</v>
      </c>
      <c r="BI32" s="41"/>
      <c r="BJ32" s="41"/>
      <c r="BK32" s="187">
        <f t="shared" si="27"/>
        <v>44333</v>
      </c>
      <c r="BL32" s="41"/>
      <c r="BM32" s="41"/>
      <c r="BN32" s="187">
        <f t="shared" si="28"/>
        <v>44335</v>
      </c>
      <c r="BO32" s="41"/>
      <c r="BP32" s="41"/>
      <c r="BQ32" s="187">
        <f t="shared" si="29"/>
        <v>44341</v>
      </c>
      <c r="BR32" s="41"/>
      <c r="BS32" s="41"/>
      <c r="BT32" s="187">
        <f t="shared" si="30"/>
        <v>44344</v>
      </c>
      <c r="BU32" s="41"/>
      <c r="BV32" s="41"/>
      <c r="BW32" s="187">
        <v>44348</v>
      </c>
      <c r="BX32" s="41"/>
      <c r="BY32" s="41"/>
      <c r="BZ32" s="172"/>
      <c r="CB32" s="127"/>
    </row>
    <row r="33" spans="1:80" s="95" customFormat="1" ht="12.75" customHeight="1" x14ac:dyDescent="0.25">
      <c r="A33" s="167">
        <v>18</v>
      </c>
      <c r="B33" s="168"/>
      <c r="C33" s="169"/>
      <c r="D33" s="168"/>
      <c r="E33" s="170"/>
      <c r="F33" s="171"/>
      <c r="G33" s="171"/>
      <c r="H33" s="171"/>
      <c r="I33" s="171"/>
      <c r="J33" s="171"/>
      <c r="K33" s="171"/>
      <c r="L33" s="187">
        <f t="shared" si="10"/>
        <v>44196</v>
      </c>
      <c r="M33" s="41"/>
      <c r="N33" s="41"/>
      <c r="O33" s="187">
        <f t="shared" si="11"/>
        <v>44196</v>
      </c>
      <c r="P33" s="41"/>
      <c r="Q33" s="41"/>
      <c r="R33" s="187">
        <f t="shared" si="12"/>
        <v>44238</v>
      </c>
      <c r="S33" s="41"/>
      <c r="T33" s="41"/>
      <c r="U33" s="187">
        <f t="shared" si="13"/>
        <v>44238</v>
      </c>
      <c r="V33" s="41"/>
      <c r="W33" s="41"/>
      <c r="X33" s="187">
        <f t="shared" si="14"/>
        <v>44252</v>
      </c>
      <c r="Y33" s="41"/>
      <c r="Z33" s="41"/>
      <c r="AA33" s="187">
        <f t="shared" si="15"/>
        <v>44266</v>
      </c>
      <c r="AB33" s="41"/>
      <c r="AC33" s="41"/>
      <c r="AD33" s="187">
        <f t="shared" si="16"/>
        <v>44273</v>
      </c>
      <c r="AE33" s="41"/>
      <c r="AF33" s="41"/>
      <c r="AG33" s="187">
        <f t="shared" si="17"/>
        <v>44273</v>
      </c>
      <c r="AH33" s="41"/>
      <c r="AI33" s="41"/>
      <c r="AJ33" s="187">
        <f t="shared" si="18"/>
        <v>44287</v>
      </c>
      <c r="AK33" s="41"/>
      <c r="AL33" s="41"/>
      <c r="AM33" s="187">
        <f t="shared" si="19"/>
        <v>44291</v>
      </c>
      <c r="AN33" s="41"/>
      <c r="AO33" s="41"/>
      <c r="AP33" s="187">
        <f t="shared" si="20"/>
        <v>44294</v>
      </c>
      <c r="AQ33" s="41"/>
      <c r="AR33" s="41"/>
      <c r="AS33" s="187">
        <f t="shared" si="21"/>
        <v>44298</v>
      </c>
      <c r="AT33" s="41"/>
      <c r="AU33" s="41"/>
      <c r="AV33" s="187">
        <f t="shared" si="22"/>
        <v>44319</v>
      </c>
      <c r="AW33" s="41"/>
      <c r="AX33" s="41"/>
      <c r="AY33" s="187">
        <f t="shared" si="23"/>
        <v>44319</v>
      </c>
      <c r="AZ33" s="41"/>
      <c r="BA33" s="41"/>
      <c r="BB33" s="187">
        <f t="shared" si="24"/>
        <v>44321</v>
      </c>
      <c r="BC33" s="41"/>
      <c r="BD33" s="41"/>
      <c r="BE33" s="187">
        <f t="shared" si="25"/>
        <v>44327</v>
      </c>
      <c r="BF33" s="41"/>
      <c r="BG33" s="41"/>
      <c r="BH33" s="187">
        <f t="shared" si="26"/>
        <v>44329</v>
      </c>
      <c r="BI33" s="41"/>
      <c r="BJ33" s="41"/>
      <c r="BK33" s="187">
        <f t="shared" si="27"/>
        <v>44333</v>
      </c>
      <c r="BL33" s="41"/>
      <c r="BM33" s="41"/>
      <c r="BN33" s="187">
        <f t="shared" si="28"/>
        <v>44335</v>
      </c>
      <c r="BO33" s="41"/>
      <c r="BP33" s="41"/>
      <c r="BQ33" s="187">
        <f t="shared" si="29"/>
        <v>44341</v>
      </c>
      <c r="BR33" s="41"/>
      <c r="BS33" s="41"/>
      <c r="BT33" s="187">
        <f t="shared" si="30"/>
        <v>44344</v>
      </c>
      <c r="BU33" s="41"/>
      <c r="BV33" s="41"/>
      <c r="BW33" s="187">
        <v>44348</v>
      </c>
      <c r="BX33" s="41"/>
      <c r="BY33" s="41"/>
      <c r="BZ33" s="172"/>
      <c r="CB33" s="127"/>
    </row>
    <row r="34" spans="1:80" s="95" customFormat="1" ht="12.75" customHeight="1" x14ac:dyDescent="0.25">
      <c r="A34" s="167">
        <v>19</v>
      </c>
      <c r="B34" s="168"/>
      <c r="C34" s="169"/>
      <c r="D34" s="168"/>
      <c r="E34" s="170"/>
      <c r="F34" s="171"/>
      <c r="G34" s="171"/>
      <c r="H34" s="171"/>
      <c r="I34" s="171"/>
      <c r="J34" s="171"/>
      <c r="K34" s="171"/>
      <c r="L34" s="187">
        <f t="shared" si="10"/>
        <v>44196</v>
      </c>
      <c r="M34" s="41"/>
      <c r="N34" s="41"/>
      <c r="O34" s="187">
        <f t="shared" si="11"/>
        <v>44196</v>
      </c>
      <c r="P34" s="41"/>
      <c r="Q34" s="41"/>
      <c r="R34" s="187">
        <f t="shared" si="12"/>
        <v>44238</v>
      </c>
      <c r="S34" s="41"/>
      <c r="T34" s="41"/>
      <c r="U34" s="187">
        <f t="shared" si="13"/>
        <v>44238</v>
      </c>
      <c r="V34" s="41"/>
      <c r="W34" s="41"/>
      <c r="X34" s="187">
        <f t="shared" si="14"/>
        <v>44252</v>
      </c>
      <c r="Y34" s="41"/>
      <c r="Z34" s="41"/>
      <c r="AA34" s="187">
        <f t="shared" si="15"/>
        <v>44266</v>
      </c>
      <c r="AB34" s="41"/>
      <c r="AC34" s="41"/>
      <c r="AD34" s="187">
        <f t="shared" si="16"/>
        <v>44273</v>
      </c>
      <c r="AE34" s="41"/>
      <c r="AF34" s="41"/>
      <c r="AG34" s="187">
        <f t="shared" si="17"/>
        <v>44273</v>
      </c>
      <c r="AH34" s="41"/>
      <c r="AI34" s="41"/>
      <c r="AJ34" s="187">
        <f t="shared" si="18"/>
        <v>44287</v>
      </c>
      <c r="AK34" s="41"/>
      <c r="AL34" s="41"/>
      <c r="AM34" s="187">
        <f t="shared" si="19"/>
        <v>44291</v>
      </c>
      <c r="AN34" s="41"/>
      <c r="AO34" s="41"/>
      <c r="AP34" s="187">
        <f t="shared" si="20"/>
        <v>44294</v>
      </c>
      <c r="AQ34" s="41"/>
      <c r="AR34" s="41"/>
      <c r="AS34" s="187">
        <f t="shared" si="21"/>
        <v>44298</v>
      </c>
      <c r="AT34" s="41"/>
      <c r="AU34" s="41"/>
      <c r="AV34" s="187">
        <f t="shared" si="22"/>
        <v>44319</v>
      </c>
      <c r="AW34" s="41"/>
      <c r="AX34" s="41"/>
      <c r="AY34" s="187">
        <f t="shared" si="23"/>
        <v>44319</v>
      </c>
      <c r="AZ34" s="41"/>
      <c r="BA34" s="41"/>
      <c r="BB34" s="187">
        <f t="shared" si="24"/>
        <v>44321</v>
      </c>
      <c r="BC34" s="41"/>
      <c r="BD34" s="41"/>
      <c r="BE34" s="187">
        <f t="shared" si="25"/>
        <v>44327</v>
      </c>
      <c r="BF34" s="41"/>
      <c r="BG34" s="41"/>
      <c r="BH34" s="187">
        <f t="shared" si="26"/>
        <v>44329</v>
      </c>
      <c r="BI34" s="41"/>
      <c r="BJ34" s="41"/>
      <c r="BK34" s="187">
        <f t="shared" si="27"/>
        <v>44333</v>
      </c>
      <c r="BL34" s="41"/>
      <c r="BM34" s="41"/>
      <c r="BN34" s="187">
        <f t="shared" si="28"/>
        <v>44335</v>
      </c>
      <c r="BO34" s="41"/>
      <c r="BP34" s="41"/>
      <c r="BQ34" s="187">
        <f t="shared" si="29"/>
        <v>44341</v>
      </c>
      <c r="BR34" s="41"/>
      <c r="BS34" s="41"/>
      <c r="BT34" s="187">
        <f t="shared" si="30"/>
        <v>44344</v>
      </c>
      <c r="BU34" s="41"/>
      <c r="BV34" s="41"/>
      <c r="BW34" s="187">
        <v>44348</v>
      </c>
      <c r="BX34" s="41"/>
      <c r="BY34" s="41"/>
      <c r="BZ34" s="172"/>
      <c r="CB34" s="127"/>
    </row>
    <row r="35" spans="1:80" s="95" customFormat="1" ht="12.75" customHeight="1" x14ac:dyDescent="0.25">
      <c r="A35" s="167">
        <v>20</v>
      </c>
      <c r="B35" s="168"/>
      <c r="C35" s="169"/>
      <c r="D35" s="168"/>
      <c r="E35" s="170"/>
      <c r="F35" s="171"/>
      <c r="G35" s="171"/>
      <c r="H35" s="171"/>
      <c r="I35" s="171"/>
      <c r="J35" s="171"/>
      <c r="K35" s="171"/>
      <c r="L35" s="187">
        <f t="shared" si="10"/>
        <v>44196</v>
      </c>
      <c r="M35" s="41"/>
      <c r="N35" s="41"/>
      <c r="O35" s="187">
        <f t="shared" si="11"/>
        <v>44196</v>
      </c>
      <c r="P35" s="41"/>
      <c r="Q35" s="41"/>
      <c r="R35" s="187">
        <f t="shared" si="12"/>
        <v>44238</v>
      </c>
      <c r="S35" s="41"/>
      <c r="T35" s="41"/>
      <c r="U35" s="187">
        <f t="shared" si="13"/>
        <v>44238</v>
      </c>
      <c r="V35" s="41"/>
      <c r="W35" s="41"/>
      <c r="X35" s="187">
        <f t="shared" si="14"/>
        <v>44252</v>
      </c>
      <c r="Y35" s="41"/>
      <c r="Z35" s="41"/>
      <c r="AA35" s="187">
        <f t="shared" si="15"/>
        <v>44266</v>
      </c>
      <c r="AB35" s="41"/>
      <c r="AC35" s="41"/>
      <c r="AD35" s="187">
        <f t="shared" si="16"/>
        <v>44273</v>
      </c>
      <c r="AE35" s="41"/>
      <c r="AF35" s="41"/>
      <c r="AG35" s="187">
        <f t="shared" si="17"/>
        <v>44273</v>
      </c>
      <c r="AH35" s="41"/>
      <c r="AI35" s="41"/>
      <c r="AJ35" s="187">
        <f t="shared" si="18"/>
        <v>44287</v>
      </c>
      <c r="AK35" s="41"/>
      <c r="AL35" s="41"/>
      <c r="AM35" s="187">
        <f t="shared" si="19"/>
        <v>44291</v>
      </c>
      <c r="AN35" s="41"/>
      <c r="AO35" s="41"/>
      <c r="AP35" s="187">
        <f t="shared" si="20"/>
        <v>44294</v>
      </c>
      <c r="AQ35" s="41"/>
      <c r="AR35" s="41"/>
      <c r="AS35" s="187">
        <f t="shared" si="21"/>
        <v>44298</v>
      </c>
      <c r="AT35" s="41"/>
      <c r="AU35" s="41"/>
      <c r="AV35" s="187">
        <f t="shared" si="22"/>
        <v>44319</v>
      </c>
      <c r="AW35" s="41"/>
      <c r="AX35" s="41"/>
      <c r="AY35" s="187">
        <f t="shared" si="23"/>
        <v>44319</v>
      </c>
      <c r="AZ35" s="41"/>
      <c r="BA35" s="41"/>
      <c r="BB35" s="187">
        <f t="shared" si="24"/>
        <v>44321</v>
      </c>
      <c r="BC35" s="41"/>
      <c r="BD35" s="41"/>
      <c r="BE35" s="187">
        <f t="shared" si="25"/>
        <v>44327</v>
      </c>
      <c r="BF35" s="41"/>
      <c r="BG35" s="41"/>
      <c r="BH35" s="187">
        <f t="shared" si="26"/>
        <v>44329</v>
      </c>
      <c r="BI35" s="41"/>
      <c r="BJ35" s="41"/>
      <c r="BK35" s="187">
        <f t="shared" si="27"/>
        <v>44333</v>
      </c>
      <c r="BL35" s="41"/>
      <c r="BM35" s="41"/>
      <c r="BN35" s="187">
        <f t="shared" si="28"/>
        <v>44335</v>
      </c>
      <c r="BO35" s="41"/>
      <c r="BP35" s="41"/>
      <c r="BQ35" s="187">
        <f t="shared" si="29"/>
        <v>44341</v>
      </c>
      <c r="BR35" s="41"/>
      <c r="BS35" s="41"/>
      <c r="BT35" s="187">
        <f t="shared" si="30"/>
        <v>44344</v>
      </c>
      <c r="BU35" s="41"/>
      <c r="BV35" s="41"/>
      <c r="BW35" s="187">
        <v>44348</v>
      </c>
      <c r="BX35" s="41"/>
      <c r="BY35" s="41"/>
      <c r="BZ35" s="172"/>
      <c r="CB35" s="127"/>
    </row>
    <row r="36" spans="1:80" ht="11.5" x14ac:dyDescent="0.2">
      <c r="BW36" s="126"/>
      <c r="BX36" s="126"/>
      <c r="BY36" s="126"/>
    </row>
    <row r="37" spans="1:80" ht="11.5" x14ac:dyDescent="0.2">
      <c r="BW37" s="126"/>
      <c r="BX37" s="126"/>
      <c r="BY37" s="126"/>
    </row>
    <row r="38" spans="1:80" ht="11.5" x14ac:dyDescent="0.2">
      <c r="BW38" s="126"/>
      <c r="BX38" s="126"/>
      <c r="BY38" s="126"/>
    </row>
    <row r="39" spans="1:80" ht="11.5" x14ac:dyDescent="0.2">
      <c r="BW39" s="126"/>
      <c r="BX39" s="126"/>
      <c r="BY39" s="126"/>
    </row>
    <row r="40" spans="1:80" ht="11.5" x14ac:dyDescent="0.2">
      <c r="BW40" s="126"/>
      <c r="BX40" s="126"/>
      <c r="BY40" s="126"/>
    </row>
    <row r="41" spans="1:80" ht="11.5" x14ac:dyDescent="0.2">
      <c r="BW41" s="126"/>
      <c r="BX41" s="126"/>
      <c r="BY41" s="126"/>
    </row>
    <row r="42" spans="1:80" ht="11.5" x14ac:dyDescent="0.2">
      <c r="BW42" s="126"/>
      <c r="BX42" s="126"/>
      <c r="BY42" s="126"/>
    </row>
    <row r="43" spans="1:80" ht="11.5" x14ac:dyDescent="0.2">
      <c r="BW43" s="126"/>
      <c r="BX43" s="126"/>
      <c r="BY43" s="126"/>
    </row>
    <row r="44" spans="1:80" ht="11.5" x14ac:dyDescent="0.2">
      <c r="BW44" s="126"/>
      <c r="BX44" s="126"/>
      <c r="BY44" s="126"/>
    </row>
    <row r="45" spans="1:80" ht="11.5" x14ac:dyDescent="0.2">
      <c r="BW45" s="126"/>
      <c r="BX45" s="126"/>
      <c r="BY45" s="126"/>
    </row>
    <row r="46" spans="1:80" ht="11.5" x14ac:dyDescent="0.2">
      <c r="BW46" s="126"/>
      <c r="BX46" s="126"/>
      <c r="BY46" s="126"/>
    </row>
    <row r="47" spans="1:80" ht="11.5" x14ac:dyDescent="0.2">
      <c r="BW47" s="126"/>
      <c r="BX47" s="126"/>
      <c r="BY47" s="126"/>
    </row>
    <row r="48" spans="1:80" ht="11.5" x14ac:dyDescent="0.2">
      <c r="BW48" s="126"/>
      <c r="BX48" s="126"/>
      <c r="BY48" s="126"/>
    </row>
    <row r="49" spans="75:77" ht="11.5" x14ac:dyDescent="0.2">
      <c r="BW49" s="126"/>
      <c r="BX49" s="126"/>
      <c r="BY49" s="126"/>
    </row>
    <row r="50" spans="75:77" ht="11.5" x14ac:dyDescent="0.2">
      <c r="BW50" s="126"/>
      <c r="BX50" s="126"/>
      <c r="BY50" s="126"/>
    </row>
    <row r="51" spans="75:77" ht="11.5" x14ac:dyDescent="0.2">
      <c r="BW51" s="126"/>
      <c r="BX51" s="126"/>
      <c r="BY51" s="126"/>
    </row>
    <row r="52" spans="75:77" ht="11.5" x14ac:dyDescent="0.2">
      <c r="BW52" s="126"/>
      <c r="BX52" s="126"/>
      <c r="BY52" s="126"/>
    </row>
    <row r="53" spans="75:77" ht="11.5" x14ac:dyDescent="0.2">
      <c r="BW53" s="126"/>
      <c r="BX53" s="126"/>
      <c r="BY53" s="126"/>
    </row>
    <row r="54" spans="75:77" ht="11.5" x14ac:dyDescent="0.2">
      <c r="BW54" s="126"/>
      <c r="BX54" s="126"/>
      <c r="BY54" s="126"/>
    </row>
    <row r="55" spans="75:77" ht="11.5" x14ac:dyDescent="0.2">
      <c r="BW55" s="126"/>
      <c r="BX55" s="126"/>
      <c r="BY55" s="126"/>
    </row>
    <row r="56" spans="75:77" ht="11.5" x14ac:dyDescent="0.2">
      <c r="BW56" s="126"/>
      <c r="BX56" s="126"/>
      <c r="BY56" s="126"/>
    </row>
    <row r="57" spans="75:77" ht="11.5" x14ac:dyDescent="0.2">
      <c r="BW57" s="126"/>
      <c r="BX57" s="126"/>
      <c r="BY57" s="126"/>
    </row>
    <row r="58" spans="75:77" ht="11.5" x14ac:dyDescent="0.2">
      <c r="BW58" s="126"/>
      <c r="BX58" s="126"/>
      <c r="BY58" s="126"/>
    </row>
    <row r="59" spans="75:77" ht="11.5" x14ac:dyDescent="0.2">
      <c r="BW59" s="126"/>
      <c r="BX59" s="126"/>
      <c r="BY59" s="126"/>
    </row>
    <row r="60" spans="75:77" ht="11.5" x14ac:dyDescent="0.2">
      <c r="BW60" s="126"/>
      <c r="BX60" s="126"/>
      <c r="BY60" s="126"/>
    </row>
    <row r="61" spans="75:77" ht="11.5" x14ac:dyDescent="0.2">
      <c r="BW61" s="126"/>
      <c r="BX61" s="126"/>
      <c r="BY61" s="126"/>
    </row>
    <row r="62" spans="75:77" ht="11.5" x14ac:dyDescent="0.2">
      <c r="BW62" s="126"/>
      <c r="BX62" s="126"/>
      <c r="BY62" s="126"/>
    </row>
    <row r="63" spans="75:77" ht="11.5" x14ac:dyDescent="0.2">
      <c r="BW63" s="126"/>
      <c r="BX63" s="126"/>
      <c r="BY63" s="126"/>
    </row>
    <row r="64" spans="75:77" ht="11.5" x14ac:dyDescent="0.2">
      <c r="BW64" s="126"/>
      <c r="BX64" s="126"/>
      <c r="BY64" s="126"/>
    </row>
    <row r="65" spans="75:77" ht="11.5" x14ac:dyDescent="0.2">
      <c r="BW65" s="126"/>
      <c r="BX65" s="126"/>
      <c r="BY65" s="126"/>
    </row>
    <row r="66" spans="75:77" ht="11.5" x14ac:dyDescent="0.2">
      <c r="BW66" s="126"/>
      <c r="BX66" s="126"/>
      <c r="BY66" s="126"/>
    </row>
    <row r="67" spans="75:77" ht="11.5" x14ac:dyDescent="0.2">
      <c r="BW67" s="126"/>
      <c r="BX67" s="126"/>
      <c r="BY67" s="126"/>
    </row>
    <row r="68" spans="75:77" ht="11.5" x14ac:dyDescent="0.2">
      <c r="BW68" s="126"/>
      <c r="BX68" s="126"/>
      <c r="BY68" s="126"/>
    </row>
    <row r="69" spans="75:77" ht="11.5" x14ac:dyDescent="0.2">
      <c r="BW69" s="126"/>
      <c r="BX69" s="126"/>
      <c r="BY69" s="126"/>
    </row>
    <row r="70" spans="75:77" ht="11.5" x14ac:dyDescent="0.2">
      <c r="BW70" s="126"/>
      <c r="BX70" s="126"/>
      <c r="BY70" s="126"/>
    </row>
    <row r="71" spans="75:77" ht="11.5" x14ac:dyDescent="0.2">
      <c r="BW71" s="126"/>
      <c r="BX71" s="126"/>
      <c r="BY71" s="126"/>
    </row>
    <row r="72" spans="75:77" ht="11.5" x14ac:dyDescent="0.2">
      <c r="BW72" s="126"/>
      <c r="BX72" s="126"/>
      <c r="BY72" s="126"/>
    </row>
    <row r="73" spans="75:77" ht="11.5" x14ac:dyDescent="0.2">
      <c r="BW73" s="126"/>
      <c r="BX73" s="126"/>
      <c r="BY73" s="126"/>
    </row>
    <row r="74" spans="75:77" ht="11.5" x14ac:dyDescent="0.2">
      <c r="BW74" s="126"/>
      <c r="BX74" s="126"/>
      <c r="BY74" s="126"/>
    </row>
    <row r="75" spans="75:77" ht="11.5" x14ac:dyDescent="0.2">
      <c r="BW75" s="126"/>
      <c r="BX75" s="126"/>
      <c r="BY75" s="126"/>
    </row>
    <row r="76" spans="75:77" ht="11.5" x14ac:dyDescent="0.2">
      <c r="BW76" s="126"/>
      <c r="BX76" s="126"/>
      <c r="BY76" s="126"/>
    </row>
    <row r="77" spans="75:77" ht="11.5" x14ac:dyDescent="0.2">
      <c r="BW77" s="126"/>
      <c r="BX77" s="126"/>
      <c r="BY77" s="126"/>
    </row>
    <row r="78" spans="75:77" ht="11.5" x14ac:dyDescent="0.2">
      <c r="BW78" s="126"/>
      <c r="BX78" s="126"/>
      <c r="BY78" s="126"/>
    </row>
    <row r="79" spans="75:77" ht="11.5" x14ac:dyDescent="0.2">
      <c r="BW79" s="126"/>
      <c r="BX79" s="126"/>
      <c r="BY79" s="126"/>
    </row>
    <row r="80" spans="75:77" ht="11.5" x14ac:dyDescent="0.2">
      <c r="BW80" s="126"/>
      <c r="BX80" s="126"/>
      <c r="BY80" s="126"/>
    </row>
    <row r="81" spans="75:77" ht="11.5" x14ac:dyDescent="0.2">
      <c r="BW81" s="126"/>
      <c r="BX81" s="126"/>
      <c r="BY81" s="126"/>
    </row>
    <row r="82" spans="75:77" ht="11.5" x14ac:dyDescent="0.2">
      <c r="BW82" s="126"/>
      <c r="BX82" s="126"/>
      <c r="BY82" s="126"/>
    </row>
    <row r="83" spans="75:77" ht="11.5" x14ac:dyDescent="0.2">
      <c r="BW83" s="126"/>
      <c r="BX83" s="126"/>
      <c r="BY83" s="126"/>
    </row>
    <row r="84" spans="75:77" ht="11.5" x14ac:dyDescent="0.2">
      <c r="BW84" s="126"/>
      <c r="BX84" s="126"/>
      <c r="BY84" s="126"/>
    </row>
    <row r="85" spans="75:77" ht="11.5" x14ac:dyDescent="0.2">
      <c r="BW85" s="126"/>
      <c r="BX85" s="126"/>
      <c r="BY85" s="126"/>
    </row>
    <row r="86" spans="75:77" ht="11.5" x14ac:dyDescent="0.2">
      <c r="BW86" s="126"/>
      <c r="BX86" s="126"/>
      <c r="BY86" s="126"/>
    </row>
    <row r="87" spans="75:77" ht="11.5" x14ac:dyDescent="0.2">
      <c r="BW87" s="126"/>
      <c r="BX87" s="126"/>
      <c r="BY87" s="126"/>
    </row>
    <row r="88" spans="75:77" ht="11.5" x14ac:dyDescent="0.2">
      <c r="BW88" s="126"/>
      <c r="BX88" s="126"/>
      <c r="BY88" s="126"/>
    </row>
    <row r="89" spans="75:77" ht="11.5" x14ac:dyDescent="0.2">
      <c r="BW89" s="126"/>
      <c r="BX89" s="126"/>
      <c r="BY89" s="126"/>
    </row>
    <row r="90" spans="75:77" ht="11.5" x14ac:dyDescent="0.2">
      <c r="BW90" s="126"/>
      <c r="BX90" s="126"/>
      <c r="BY90" s="126"/>
    </row>
    <row r="91" spans="75:77" ht="11.5" x14ac:dyDescent="0.2">
      <c r="BW91" s="126"/>
      <c r="BX91" s="126"/>
      <c r="BY91" s="126"/>
    </row>
    <row r="92" spans="75:77" ht="11.5" x14ac:dyDescent="0.2">
      <c r="BW92" s="126"/>
      <c r="BX92" s="126"/>
      <c r="BY92" s="126"/>
    </row>
    <row r="93" spans="75:77" ht="11.5" x14ac:dyDescent="0.2">
      <c r="BW93" s="126"/>
      <c r="BX93" s="126"/>
      <c r="BY93" s="126"/>
    </row>
    <row r="94" spans="75:77" ht="11.5" x14ac:dyDescent="0.2">
      <c r="BW94" s="126"/>
      <c r="BX94" s="126"/>
      <c r="BY94" s="126"/>
    </row>
    <row r="95" spans="75:77" ht="11.5" x14ac:dyDescent="0.2">
      <c r="BW95" s="126"/>
      <c r="BX95" s="126"/>
      <c r="BY95" s="126"/>
    </row>
    <row r="96" spans="75:77" ht="11.5" x14ac:dyDescent="0.2">
      <c r="BW96" s="126"/>
      <c r="BX96" s="126"/>
      <c r="BY96" s="126"/>
    </row>
    <row r="97" spans="75:77" ht="11.5" x14ac:dyDescent="0.2">
      <c r="BW97" s="126"/>
      <c r="BX97" s="126"/>
      <c r="BY97" s="126"/>
    </row>
    <row r="98" spans="75:77" ht="11.5" x14ac:dyDescent="0.2">
      <c r="BW98" s="126"/>
      <c r="BX98" s="126"/>
      <c r="BY98" s="126"/>
    </row>
    <row r="99" spans="75:77" ht="11.5" x14ac:dyDescent="0.2">
      <c r="BW99" s="126"/>
      <c r="BX99" s="126"/>
      <c r="BY99" s="126"/>
    </row>
    <row r="100" spans="75:77" ht="11.5" x14ac:dyDescent="0.2">
      <c r="BW100" s="126"/>
      <c r="BX100" s="126"/>
      <c r="BY100" s="126"/>
    </row>
    <row r="101" spans="75:77" ht="11.5" x14ac:dyDescent="0.2">
      <c r="BW101" s="126"/>
      <c r="BX101" s="126"/>
      <c r="BY101" s="126"/>
    </row>
    <row r="102" spans="75:77" ht="11.5" x14ac:dyDescent="0.2">
      <c r="BW102" s="126"/>
      <c r="BX102" s="126"/>
      <c r="BY102" s="126"/>
    </row>
    <row r="103" spans="75:77" ht="11.5" x14ac:dyDescent="0.2">
      <c r="BW103" s="126"/>
      <c r="BX103" s="126"/>
      <c r="BY103" s="126"/>
    </row>
    <row r="104" spans="75:77" ht="11.5" x14ac:dyDescent="0.2">
      <c r="BW104" s="126"/>
      <c r="BX104" s="126"/>
      <c r="BY104" s="126"/>
    </row>
    <row r="105" spans="75:77" ht="11.5" x14ac:dyDescent="0.2">
      <c r="BW105" s="126"/>
      <c r="BX105" s="126"/>
      <c r="BY105" s="126"/>
    </row>
    <row r="106" spans="75:77" ht="11.5" x14ac:dyDescent="0.2">
      <c r="BW106" s="126"/>
      <c r="BX106" s="126"/>
      <c r="BY106" s="126"/>
    </row>
    <row r="107" spans="75:77" ht="11.5" x14ac:dyDescent="0.2">
      <c r="BW107" s="126"/>
      <c r="BX107" s="126"/>
      <c r="BY107" s="126"/>
    </row>
    <row r="108" spans="75:77" ht="11.5" x14ac:dyDescent="0.2">
      <c r="BW108" s="126"/>
      <c r="BX108" s="126"/>
      <c r="BY108" s="126"/>
    </row>
    <row r="109" spans="75:77" ht="11.5" x14ac:dyDescent="0.2">
      <c r="BW109" s="126"/>
      <c r="BX109" s="126"/>
      <c r="BY109" s="126"/>
    </row>
    <row r="110" spans="75:77" ht="11.5" x14ac:dyDescent="0.2">
      <c r="BW110" s="126"/>
      <c r="BX110" s="126"/>
      <c r="BY110" s="126"/>
    </row>
    <row r="111" spans="75:77" ht="11.5" x14ac:dyDescent="0.2">
      <c r="BW111" s="126"/>
      <c r="BX111" s="126"/>
      <c r="BY111" s="126"/>
    </row>
    <row r="112" spans="75:77" ht="11.5" x14ac:dyDescent="0.2">
      <c r="BW112" s="126"/>
      <c r="BX112" s="126"/>
      <c r="BY112" s="126"/>
    </row>
    <row r="113" spans="75:77" ht="11.5" x14ac:dyDescent="0.2">
      <c r="BW113" s="126"/>
      <c r="BX113" s="126"/>
      <c r="BY113" s="126"/>
    </row>
    <row r="114" spans="75:77" ht="11.5" x14ac:dyDescent="0.2">
      <c r="BW114" s="126"/>
      <c r="BX114" s="126"/>
      <c r="BY114" s="126"/>
    </row>
    <row r="115" spans="75:77" ht="11.5" x14ac:dyDescent="0.2">
      <c r="BW115" s="126"/>
      <c r="BX115" s="126"/>
      <c r="BY115" s="126"/>
    </row>
    <row r="116" spans="75:77" ht="11.5" x14ac:dyDescent="0.2">
      <c r="BW116" s="126"/>
      <c r="BX116" s="126"/>
      <c r="BY116" s="126"/>
    </row>
    <row r="117" spans="75:77" ht="11.5" x14ac:dyDescent="0.2">
      <c r="BW117" s="126"/>
      <c r="BX117" s="126"/>
      <c r="BY117" s="126"/>
    </row>
    <row r="118" spans="75:77" ht="11.5" x14ac:dyDescent="0.2">
      <c r="BW118" s="126"/>
      <c r="BX118" s="126"/>
      <c r="BY118" s="126"/>
    </row>
    <row r="119" spans="75:77" ht="11.5" x14ac:dyDescent="0.2">
      <c r="BW119" s="126"/>
      <c r="BX119" s="126"/>
      <c r="BY119" s="126"/>
    </row>
    <row r="120" spans="75:77" ht="11.5" x14ac:dyDescent="0.2">
      <c r="BW120" s="126"/>
      <c r="BX120" s="126"/>
      <c r="BY120" s="126"/>
    </row>
    <row r="121" spans="75:77" ht="11.5" x14ac:dyDescent="0.2">
      <c r="BW121" s="126"/>
      <c r="BX121" s="126"/>
      <c r="BY121" s="126"/>
    </row>
    <row r="122" spans="75:77" ht="11.5" x14ac:dyDescent="0.2">
      <c r="BW122" s="126"/>
      <c r="BX122" s="126"/>
      <c r="BY122" s="126"/>
    </row>
    <row r="123" spans="75:77" ht="11.5" x14ac:dyDescent="0.2">
      <c r="BW123" s="126"/>
      <c r="BX123" s="126"/>
      <c r="BY123" s="126"/>
    </row>
    <row r="124" spans="75:77" ht="11.5" x14ac:dyDescent="0.2">
      <c r="BW124" s="126"/>
      <c r="BX124" s="126"/>
      <c r="BY124" s="126"/>
    </row>
    <row r="125" spans="75:77" ht="11.5" x14ac:dyDescent="0.2">
      <c r="BW125" s="126"/>
      <c r="BX125" s="126"/>
      <c r="BY125" s="126"/>
    </row>
    <row r="126" spans="75:77" ht="11.5" x14ac:dyDescent="0.2">
      <c r="BW126" s="126"/>
      <c r="BX126" s="126"/>
      <c r="BY126" s="126"/>
    </row>
    <row r="127" spans="75:77" ht="11.5" x14ac:dyDescent="0.2">
      <c r="BW127" s="126"/>
      <c r="BX127" s="126"/>
      <c r="BY127" s="126"/>
    </row>
    <row r="128" spans="75:77" ht="11.5" x14ac:dyDescent="0.2">
      <c r="BW128" s="126"/>
      <c r="BX128" s="126"/>
      <c r="BY128" s="126"/>
    </row>
    <row r="129" spans="75:77" ht="11.5" x14ac:dyDescent="0.2">
      <c r="BW129" s="126"/>
      <c r="BX129" s="126"/>
      <c r="BY129" s="126"/>
    </row>
    <row r="130" spans="75:77" ht="11.5" x14ac:dyDescent="0.2">
      <c r="BW130" s="126"/>
      <c r="BX130" s="126"/>
      <c r="BY130" s="126"/>
    </row>
    <row r="131" spans="75:77" ht="11.5" x14ac:dyDescent="0.2">
      <c r="BW131" s="126"/>
      <c r="BX131" s="126"/>
      <c r="BY131" s="126"/>
    </row>
    <row r="132" spans="75:77" ht="11.5" x14ac:dyDescent="0.2">
      <c r="BW132" s="126"/>
      <c r="BX132" s="126"/>
      <c r="BY132" s="126"/>
    </row>
    <row r="133" spans="75:77" ht="11.5" x14ac:dyDescent="0.2">
      <c r="BW133" s="126"/>
      <c r="BX133" s="126"/>
      <c r="BY133" s="126"/>
    </row>
    <row r="134" spans="75:77" ht="11.5" x14ac:dyDescent="0.2">
      <c r="BW134" s="126"/>
      <c r="BX134" s="126"/>
      <c r="BY134" s="126"/>
    </row>
    <row r="135" spans="75:77" ht="11.5" x14ac:dyDescent="0.2">
      <c r="BW135" s="126"/>
      <c r="BX135" s="126"/>
      <c r="BY135" s="126"/>
    </row>
    <row r="136" spans="75:77" ht="11.5" x14ac:dyDescent="0.2">
      <c r="BW136" s="126"/>
      <c r="BX136" s="126"/>
      <c r="BY136" s="126"/>
    </row>
    <row r="137" spans="75:77" ht="11.5" x14ac:dyDescent="0.2">
      <c r="BW137" s="126"/>
      <c r="BX137" s="126"/>
      <c r="BY137" s="126"/>
    </row>
    <row r="138" spans="75:77" ht="11.5" x14ac:dyDescent="0.2">
      <c r="BW138" s="126"/>
      <c r="BX138" s="126"/>
      <c r="BY138" s="126"/>
    </row>
    <row r="139" spans="75:77" ht="11.5" x14ac:dyDescent="0.2">
      <c r="BW139" s="126"/>
      <c r="BX139" s="126"/>
      <c r="BY139" s="126"/>
    </row>
    <row r="140" spans="75:77" ht="11.5" x14ac:dyDescent="0.2">
      <c r="BW140" s="126"/>
      <c r="BX140" s="126"/>
      <c r="BY140" s="126"/>
    </row>
    <row r="141" spans="75:77" ht="11.5" x14ac:dyDescent="0.2">
      <c r="BW141" s="126"/>
      <c r="BX141" s="126"/>
      <c r="BY141" s="126"/>
    </row>
    <row r="142" spans="75:77" ht="11.5" x14ac:dyDescent="0.2">
      <c r="BW142" s="126"/>
      <c r="BX142" s="126"/>
      <c r="BY142" s="126"/>
    </row>
    <row r="143" spans="75:77" ht="11.5" x14ac:dyDescent="0.2">
      <c r="BW143" s="126"/>
      <c r="BX143" s="126"/>
      <c r="BY143" s="126"/>
    </row>
    <row r="144" spans="75:77" ht="11.5" x14ac:dyDescent="0.2">
      <c r="BW144" s="126"/>
      <c r="BX144" s="126"/>
      <c r="BY144" s="126"/>
    </row>
    <row r="145" spans="75:77" ht="11.5" x14ac:dyDescent="0.2">
      <c r="BW145" s="126"/>
      <c r="BX145" s="126"/>
      <c r="BY145" s="126"/>
    </row>
    <row r="146" spans="75:77" ht="11.5" x14ac:dyDescent="0.2">
      <c r="BW146" s="126"/>
      <c r="BX146" s="126"/>
      <c r="BY146" s="126"/>
    </row>
    <row r="147" spans="75:77" ht="11.5" x14ac:dyDescent="0.2">
      <c r="BW147" s="126"/>
      <c r="BX147" s="126"/>
      <c r="BY147" s="126"/>
    </row>
    <row r="148" spans="75:77" ht="11.5" x14ac:dyDescent="0.2">
      <c r="BW148" s="126"/>
      <c r="BX148" s="126"/>
      <c r="BY148" s="126"/>
    </row>
    <row r="149" spans="75:77" ht="11.5" x14ac:dyDescent="0.2">
      <c r="BW149" s="126"/>
      <c r="BX149" s="126"/>
      <c r="BY149" s="126"/>
    </row>
    <row r="150" spans="75:77" ht="11.5" x14ac:dyDescent="0.2">
      <c r="BW150" s="126"/>
      <c r="BX150" s="126"/>
      <c r="BY150" s="126"/>
    </row>
  </sheetData>
  <sortState xmlns:xlrd2="http://schemas.microsoft.com/office/spreadsheetml/2017/richdata2" ref="A12:XFC33">
    <sortCondition ref="BV12:BV33"/>
  </sortState>
  <mergeCells count="144">
    <mergeCell ref="A8:B8"/>
    <mergeCell ref="C8:D8"/>
    <mergeCell ref="F14:F15"/>
    <mergeCell ref="G14:G15"/>
    <mergeCell ref="F11:H11"/>
    <mergeCell ref="F12:H12"/>
    <mergeCell ref="F13:H13"/>
    <mergeCell ref="H14:H15"/>
    <mergeCell ref="AP11:AR11"/>
    <mergeCell ref="AP12:AR12"/>
    <mergeCell ref="AP13:AR13"/>
    <mergeCell ref="AM13:AO13"/>
    <mergeCell ref="A14:A15"/>
    <mergeCell ref="B14:B15"/>
    <mergeCell ref="C14:C15"/>
    <mergeCell ref="D14:D15"/>
    <mergeCell ref="E14:E15"/>
    <mergeCell ref="AD13:AF13"/>
    <mergeCell ref="AG11:AI11"/>
    <mergeCell ref="AG12:AI12"/>
    <mergeCell ref="AG13:AI13"/>
    <mergeCell ref="X13:Z13"/>
    <mergeCell ref="R13:T13"/>
    <mergeCell ref="L11:N11"/>
    <mergeCell ref="AA11:AC11"/>
    <mergeCell ref="AA12:AC12"/>
    <mergeCell ref="X12:Z12"/>
    <mergeCell ref="BW14:BY14"/>
    <mergeCell ref="L14:N14"/>
    <mergeCell ref="O14:Q14"/>
    <mergeCell ref="R14:T14"/>
    <mergeCell ref="U14:W14"/>
    <mergeCell ref="AJ14:AL14"/>
    <mergeCell ref="AD14:AF14"/>
    <mergeCell ref="AG14:AI14"/>
    <mergeCell ref="AA14:AC14"/>
    <mergeCell ref="AP14:AR14"/>
    <mergeCell ref="AM14:AO14"/>
    <mergeCell ref="BN14:BP14"/>
    <mergeCell ref="AA13:AC13"/>
    <mergeCell ref="AV14:AX14"/>
    <mergeCell ref="AY14:BA14"/>
    <mergeCell ref="BE14:BG14"/>
    <mergeCell ref="AV11:AX11"/>
    <mergeCell ref="AD11:AF11"/>
    <mergeCell ref="AD12:AF12"/>
    <mergeCell ref="AJ11:AL11"/>
    <mergeCell ref="AJ12:AL12"/>
    <mergeCell ref="AJ13:AL13"/>
    <mergeCell ref="BB11:BD11"/>
    <mergeCell ref="BB12:BD12"/>
    <mergeCell ref="BB13:BD13"/>
    <mergeCell ref="BB14:BD14"/>
    <mergeCell ref="AY11:BA11"/>
    <mergeCell ref="AV12:AX12"/>
    <mergeCell ref="AY12:BA12"/>
    <mergeCell ref="AV13:AX13"/>
    <mergeCell ref="AY13:BA13"/>
    <mergeCell ref="AS11:AU11"/>
    <mergeCell ref="AS12:AU12"/>
    <mergeCell ref="AS13:AU13"/>
    <mergeCell ref="C7:D7"/>
    <mergeCell ref="A3:B3"/>
    <mergeCell ref="A4:B4"/>
    <mergeCell ref="A5:B5"/>
    <mergeCell ref="A6:B6"/>
    <mergeCell ref="A7:B7"/>
    <mergeCell ref="C3:D3"/>
    <mergeCell ref="C4:D4"/>
    <mergeCell ref="C5:D5"/>
    <mergeCell ref="C6:D6"/>
    <mergeCell ref="G3:K3"/>
    <mergeCell ref="G4:K4"/>
    <mergeCell ref="G5:K5"/>
    <mergeCell ref="G6:K6"/>
    <mergeCell ref="E7:K7"/>
    <mergeCell ref="E3:F3"/>
    <mergeCell ref="E4:F4"/>
    <mergeCell ref="E5:F5"/>
    <mergeCell ref="E6:F6"/>
    <mergeCell ref="I13:K13"/>
    <mergeCell ref="X11:Z11"/>
    <mergeCell ref="X14:Z14"/>
    <mergeCell ref="L13:N13"/>
    <mergeCell ref="O11:Q11"/>
    <mergeCell ref="O12:Q12"/>
    <mergeCell ref="O13:Q13"/>
    <mergeCell ref="R11:T11"/>
    <mergeCell ref="R12:T12"/>
    <mergeCell ref="I14:I15"/>
    <mergeCell ref="J14:J15"/>
    <mergeCell ref="L12:N12"/>
    <mergeCell ref="U11:W11"/>
    <mergeCell ref="U12:W12"/>
    <mergeCell ref="U13:W13"/>
    <mergeCell ref="BT11:BV11"/>
    <mergeCell ref="BT12:BV12"/>
    <mergeCell ref="BT13:BV13"/>
    <mergeCell ref="BT14:BV14"/>
    <mergeCell ref="BK11:BM11"/>
    <mergeCell ref="BK12:BM12"/>
    <mergeCell ref="BK13:BM13"/>
    <mergeCell ref="BK14:BM14"/>
    <mergeCell ref="BQ14:BS14"/>
    <mergeCell ref="BQ13:BS13"/>
    <mergeCell ref="BQ12:BS12"/>
    <mergeCell ref="BQ11:BS11"/>
    <mergeCell ref="BH11:BJ11"/>
    <mergeCell ref="BH12:BJ12"/>
    <mergeCell ref="BH13:BJ13"/>
    <mergeCell ref="BH14:BJ14"/>
    <mergeCell ref="BN11:BP11"/>
    <mergeCell ref="BN12:BP12"/>
    <mergeCell ref="BN13:BP13"/>
    <mergeCell ref="AM11:AO11"/>
    <mergeCell ref="AM12:AO12"/>
    <mergeCell ref="AS14:AU14"/>
    <mergeCell ref="BE13:BG13"/>
    <mergeCell ref="BE11:BG11"/>
    <mergeCell ref="BE12:BG12"/>
    <mergeCell ref="AJ9:AL9"/>
    <mergeCell ref="AM9:AO9"/>
    <mergeCell ref="I11:K11"/>
    <mergeCell ref="I12:K12"/>
    <mergeCell ref="BQ9:BS9"/>
    <mergeCell ref="BT9:BV9"/>
    <mergeCell ref="AP9:AR9"/>
    <mergeCell ref="AS9:AU9"/>
    <mergeCell ref="AV9:AX9"/>
    <mergeCell ref="AY9:BA9"/>
    <mergeCell ref="BB9:BD9"/>
    <mergeCell ref="BE9:BG9"/>
    <mergeCell ref="BH9:BJ9"/>
    <mergeCell ref="BK9:BM9"/>
    <mergeCell ref="BN9:BP9"/>
    <mergeCell ref="E9:K9"/>
    <mergeCell ref="L9:N9"/>
    <mergeCell ref="O9:Q9"/>
    <mergeCell ref="R9:T9"/>
    <mergeCell ref="U9:W9"/>
    <mergeCell ref="X9:Z9"/>
    <mergeCell ref="AA9:AC9"/>
    <mergeCell ref="AD9:AF9"/>
    <mergeCell ref="AG9:AI9"/>
  </mergeCells>
  <conditionalFormatting sqref="L16:L35">
    <cfRule type="cellIs" dxfId="463" priority="385" operator="between">
      <formula>$C$7+14</formula>
      <formula>$C$7</formula>
    </cfRule>
    <cfRule type="expression" dxfId="462" priority="383" stopIfTrue="1">
      <formula>M16&gt;0</formula>
    </cfRule>
    <cfRule type="cellIs" dxfId="461" priority="386" operator="greaterThan">
      <formula>$C$7+14</formula>
    </cfRule>
    <cfRule type="cellIs" dxfId="460" priority="384" operator="lessThan">
      <formula>$C$7</formula>
    </cfRule>
    <cfRule type="expression" dxfId="459" priority="382" stopIfTrue="1">
      <formula>N16&gt;0</formula>
    </cfRule>
  </conditionalFormatting>
  <conditionalFormatting sqref="M16:M35">
    <cfRule type="cellIs" dxfId="458" priority="847" operator="lessThanOrEqual">
      <formula>L16</formula>
    </cfRule>
    <cfRule type="cellIs" dxfId="457" priority="846" operator="between">
      <formula>L16+1</formula>
      <formula>L16+5</formula>
    </cfRule>
    <cfRule type="cellIs" dxfId="456" priority="845" operator="greaterThan">
      <formula>L16+5</formula>
    </cfRule>
    <cfRule type="expression" dxfId="455" priority="843" stopIfTrue="1">
      <formula>N16&gt;0</formula>
    </cfRule>
    <cfRule type="containsBlanks" dxfId="454" priority="844">
      <formula>LEN(TRIM(M16))=0</formula>
    </cfRule>
  </conditionalFormatting>
  <conditionalFormatting sqref="N16:N35">
    <cfRule type="containsBlanks" dxfId="453" priority="6" stopIfTrue="1">
      <formula>LEN(TRIM(N16))=0</formula>
    </cfRule>
    <cfRule type="cellIs" dxfId="452" priority="7" operator="greaterThan">
      <formula>L16+5</formula>
    </cfRule>
    <cfRule type="cellIs" dxfId="451" priority="8" operator="between">
      <formula>L16+1</formula>
      <formula>L16+5</formula>
    </cfRule>
    <cfRule type="cellIs" dxfId="450" priority="9" operator="lessThanOrEqual">
      <formula>L16</formula>
    </cfRule>
    <cfRule type="expression" dxfId="449" priority="1" stopIfTrue="1">
      <formula>IF(ST16="N/A",1,0)</formula>
    </cfRule>
  </conditionalFormatting>
  <conditionalFormatting sqref="N17:N35">
    <cfRule type="containsBlanks" dxfId="448" priority="2" stopIfTrue="1">
      <formula>LEN(TRIM(N17))=0</formula>
    </cfRule>
    <cfRule type="cellIs" dxfId="447" priority="3" operator="greaterThan">
      <formula>L17+5</formula>
    </cfRule>
    <cfRule type="cellIs" dxfId="446" priority="4" operator="between">
      <formula>L17+1</formula>
      <formula>L17+5</formula>
    </cfRule>
    <cfRule type="cellIs" dxfId="445" priority="5" operator="lessThanOrEqual">
      <formula>L17</formula>
    </cfRule>
  </conditionalFormatting>
  <conditionalFormatting sqref="O16:O35">
    <cfRule type="cellIs" dxfId="444" priority="375" operator="between">
      <formula>$C$7+14</formula>
      <formula>$C$7</formula>
    </cfRule>
    <cfRule type="cellIs" dxfId="443" priority="374" operator="lessThan">
      <formula>$C$7</formula>
    </cfRule>
    <cfRule type="expression" dxfId="442" priority="373" stopIfTrue="1">
      <formula>P16&gt;0</formula>
    </cfRule>
    <cfRule type="expression" dxfId="441" priority="372" stopIfTrue="1">
      <formula>Q16&gt;0</formula>
    </cfRule>
    <cfRule type="cellIs" dxfId="440" priority="376" operator="greaterThan">
      <formula>$C$7+14</formula>
    </cfRule>
  </conditionalFormatting>
  <conditionalFormatting sqref="P16:P35">
    <cfRule type="cellIs" dxfId="439" priority="842" operator="lessThanOrEqual">
      <formula>O16</formula>
    </cfRule>
    <cfRule type="expression" dxfId="438" priority="838" stopIfTrue="1">
      <formula>Q16&gt;0</formula>
    </cfRule>
    <cfRule type="containsBlanks" dxfId="437" priority="839">
      <formula>LEN(TRIM(P16))=0</formula>
    </cfRule>
    <cfRule type="cellIs" dxfId="436" priority="840" operator="greaterThan">
      <formula>O16+5</formula>
    </cfRule>
    <cfRule type="cellIs" dxfId="435" priority="841" operator="between">
      <formula>O16+1</formula>
      <formula>O16+5</formula>
    </cfRule>
  </conditionalFormatting>
  <conditionalFormatting sqref="Q16:Q35">
    <cfRule type="expression" dxfId="434" priority="10" stopIfTrue="1">
      <formula>IF(SW16="N/A",1,0)</formula>
    </cfRule>
    <cfRule type="cellIs" dxfId="433" priority="16" operator="greaterThan">
      <formula>O16+5</formula>
    </cfRule>
    <cfRule type="containsBlanks" dxfId="432" priority="15" stopIfTrue="1">
      <formula>LEN(TRIM(Q16))=0</formula>
    </cfRule>
    <cfRule type="cellIs" dxfId="431" priority="18" operator="lessThanOrEqual">
      <formula>O16</formula>
    </cfRule>
    <cfRule type="cellIs" dxfId="430" priority="17" operator="between">
      <formula>O16+1</formula>
      <formula>O16+5</formula>
    </cfRule>
  </conditionalFormatting>
  <conditionalFormatting sqref="Q17:Q35">
    <cfRule type="containsBlanks" dxfId="429" priority="11" stopIfTrue="1">
      <formula>LEN(TRIM(Q17))=0</formula>
    </cfRule>
    <cfRule type="cellIs" dxfId="428" priority="12" operator="greaterThan">
      <formula>O17+5</formula>
    </cfRule>
    <cfRule type="cellIs" dxfId="427" priority="13" operator="between">
      <formula>O17+1</formula>
      <formula>O17+5</formula>
    </cfRule>
    <cfRule type="cellIs" dxfId="426" priority="14" operator="lessThanOrEqual">
      <formula>O17</formula>
    </cfRule>
  </conditionalFormatting>
  <conditionalFormatting sqref="R16:R35">
    <cfRule type="cellIs" dxfId="425" priority="366" operator="greaterThan">
      <formula>$C$7+14</formula>
    </cfRule>
    <cfRule type="expression" dxfId="424" priority="362" stopIfTrue="1">
      <formula>T16&gt;0</formula>
    </cfRule>
    <cfRule type="expression" dxfId="423" priority="363" stopIfTrue="1">
      <formula>S16&gt;0</formula>
    </cfRule>
    <cfRule type="cellIs" dxfId="422" priority="364" operator="lessThan">
      <formula>$C$7</formula>
    </cfRule>
    <cfRule type="cellIs" dxfId="421" priority="365" operator="between">
      <formula>$C$7+14</formula>
      <formula>$C$7</formula>
    </cfRule>
  </conditionalFormatting>
  <conditionalFormatting sqref="S16:S35">
    <cfRule type="expression" dxfId="420" priority="833" stopIfTrue="1">
      <formula>T16&gt;0</formula>
    </cfRule>
    <cfRule type="containsBlanks" dxfId="419" priority="834">
      <formula>LEN(TRIM(S16))=0</formula>
    </cfRule>
    <cfRule type="cellIs" dxfId="418" priority="835" operator="greaterThan">
      <formula>R16+5</formula>
    </cfRule>
    <cfRule type="cellIs" dxfId="417" priority="836" operator="between">
      <formula>R16+1</formula>
      <formula>R16+5</formula>
    </cfRule>
    <cfRule type="cellIs" dxfId="416" priority="837" operator="lessThanOrEqual">
      <formula>R16</formula>
    </cfRule>
  </conditionalFormatting>
  <conditionalFormatting sqref="T16:T35">
    <cfRule type="expression" dxfId="415" priority="19" stopIfTrue="1">
      <formula>IF(SZ16="N/A",1,0)</formula>
    </cfRule>
    <cfRule type="containsBlanks" dxfId="414" priority="24" stopIfTrue="1">
      <formula>LEN(TRIM(T16))=0</formula>
    </cfRule>
    <cfRule type="cellIs" dxfId="413" priority="25" operator="greaterThan">
      <formula>R16+5</formula>
    </cfRule>
    <cfRule type="cellIs" dxfId="412" priority="26" operator="between">
      <formula>R16+1</formula>
      <formula>R16+5</formula>
    </cfRule>
    <cfRule type="cellIs" dxfId="411" priority="27" operator="lessThanOrEqual">
      <formula>R16</formula>
    </cfRule>
  </conditionalFormatting>
  <conditionalFormatting sqref="T17:T35">
    <cfRule type="containsBlanks" dxfId="410" priority="20" stopIfTrue="1">
      <formula>LEN(TRIM(T17))=0</formula>
    </cfRule>
    <cfRule type="cellIs" dxfId="409" priority="21" operator="greaterThan">
      <formula>R17+5</formula>
    </cfRule>
    <cfRule type="cellIs" dxfId="408" priority="22" operator="between">
      <formula>R17+1</formula>
      <formula>R17+5</formula>
    </cfRule>
    <cfRule type="cellIs" dxfId="407" priority="23" operator="lessThanOrEqual">
      <formula>R17</formula>
    </cfRule>
  </conditionalFormatting>
  <conditionalFormatting sqref="U16:U35">
    <cfRule type="expression" dxfId="406" priority="352" stopIfTrue="1">
      <formula>W16&gt;0</formula>
    </cfRule>
    <cfRule type="cellIs" dxfId="405" priority="356" operator="greaterThan">
      <formula>$C$7+14</formula>
    </cfRule>
    <cfRule type="expression" dxfId="404" priority="353" stopIfTrue="1">
      <formula>V16&gt;0</formula>
    </cfRule>
    <cfRule type="cellIs" dxfId="403" priority="354" operator="lessThan">
      <formula>$C$7</formula>
    </cfRule>
    <cfRule type="cellIs" dxfId="402" priority="355" operator="between">
      <formula>$C$7+14</formula>
      <formula>$C$7</formula>
    </cfRule>
  </conditionalFormatting>
  <conditionalFormatting sqref="V16:V35">
    <cfRule type="cellIs" dxfId="401" priority="832" operator="lessThanOrEqual">
      <formula>U16</formula>
    </cfRule>
    <cfRule type="containsBlanks" dxfId="400" priority="829">
      <formula>LEN(TRIM(V16))=0</formula>
    </cfRule>
    <cfRule type="expression" dxfId="399" priority="828" stopIfTrue="1">
      <formula>W16&gt;0</formula>
    </cfRule>
    <cfRule type="cellIs" dxfId="398" priority="830" operator="greaterThan">
      <formula>U16+5</formula>
    </cfRule>
    <cfRule type="cellIs" dxfId="397" priority="831" operator="between">
      <formula>U16+1</formula>
      <formula>U16+5</formula>
    </cfRule>
  </conditionalFormatting>
  <conditionalFormatting sqref="W16:W35">
    <cfRule type="cellIs" dxfId="396" priority="36" operator="lessThanOrEqual">
      <formula>U16</formula>
    </cfRule>
    <cfRule type="expression" dxfId="395" priority="28" stopIfTrue="1">
      <formula>IF(TC16="N/A",1,0)</formula>
    </cfRule>
    <cfRule type="cellIs" dxfId="394" priority="34" operator="greaterThan">
      <formula>U16+5</formula>
    </cfRule>
    <cfRule type="containsBlanks" dxfId="393" priority="33" stopIfTrue="1">
      <formula>LEN(TRIM(W16))=0</formula>
    </cfRule>
    <cfRule type="cellIs" dxfId="392" priority="35" operator="between">
      <formula>U16+1</formula>
      <formula>U16+5</formula>
    </cfRule>
  </conditionalFormatting>
  <conditionalFormatting sqref="W17:W35">
    <cfRule type="cellIs" dxfId="391" priority="31" operator="between">
      <formula>U17+1</formula>
      <formula>U17+5</formula>
    </cfRule>
    <cfRule type="cellIs" dxfId="390" priority="30" operator="greaterThan">
      <formula>U17+5</formula>
    </cfRule>
    <cfRule type="containsBlanks" dxfId="389" priority="29" stopIfTrue="1">
      <formula>LEN(TRIM(W17))=0</formula>
    </cfRule>
    <cfRule type="cellIs" dxfId="388" priority="32" operator="lessThanOrEqual">
      <formula>U17</formula>
    </cfRule>
  </conditionalFormatting>
  <conditionalFormatting sqref="X16:X35">
    <cfRule type="cellIs" dxfId="387" priority="344" operator="lessThan">
      <formula>$C$7</formula>
    </cfRule>
    <cfRule type="expression" dxfId="386" priority="343" stopIfTrue="1">
      <formula>Y16&gt;0</formula>
    </cfRule>
    <cfRule type="expression" dxfId="385" priority="342" stopIfTrue="1">
      <formula>Z16&gt;0</formula>
    </cfRule>
    <cfRule type="cellIs" dxfId="384" priority="345" operator="between">
      <formula>$C$7+14</formula>
      <formula>$C$7</formula>
    </cfRule>
    <cfRule type="cellIs" dxfId="383" priority="346" operator="greaterThan">
      <formula>$C$7+14</formula>
    </cfRule>
  </conditionalFormatting>
  <conditionalFormatting sqref="Y16:Y35">
    <cfRule type="cellIs" dxfId="382" priority="827" operator="lessThanOrEqual">
      <formula>X16</formula>
    </cfRule>
    <cfRule type="cellIs" dxfId="381" priority="825" operator="greaterThan">
      <formula>X16+5</formula>
    </cfRule>
    <cfRule type="containsBlanks" dxfId="380" priority="824">
      <formula>LEN(TRIM(Y16))=0</formula>
    </cfRule>
    <cfRule type="expression" dxfId="379" priority="823" stopIfTrue="1">
      <formula>Z16&gt;0</formula>
    </cfRule>
    <cfRule type="cellIs" dxfId="378" priority="826" operator="between">
      <formula>X16+1</formula>
      <formula>X16+5</formula>
    </cfRule>
  </conditionalFormatting>
  <conditionalFormatting sqref="Z16:Z35">
    <cfRule type="expression" dxfId="377" priority="37" stopIfTrue="1">
      <formula>IF(TF16="N/A",1,0)</formula>
    </cfRule>
    <cfRule type="cellIs" dxfId="376" priority="45" operator="lessThanOrEqual">
      <formula>X16</formula>
    </cfRule>
    <cfRule type="cellIs" dxfId="375" priority="44" operator="between">
      <formula>X16+1</formula>
      <formula>X16+5</formula>
    </cfRule>
    <cfRule type="cellIs" dxfId="374" priority="43" operator="greaterThan">
      <formula>X16+5</formula>
    </cfRule>
    <cfRule type="containsBlanks" dxfId="373" priority="42" stopIfTrue="1">
      <formula>LEN(TRIM(Z16))=0</formula>
    </cfRule>
  </conditionalFormatting>
  <conditionalFormatting sqref="Z17:Z35">
    <cfRule type="cellIs" dxfId="372" priority="39" operator="greaterThan">
      <formula>X17+5</formula>
    </cfRule>
    <cfRule type="containsBlanks" dxfId="371" priority="38" stopIfTrue="1">
      <formula>LEN(TRIM(Z17))=0</formula>
    </cfRule>
    <cfRule type="cellIs" dxfId="370" priority="41" operator="lessThanOrEqual">
      <formula>X17</formula>
    </cfRule>
    <cfRule type="cellIs" dxfId="369" priority="40" operator="between">
      <formula>X17+1</formula>
      <formula>X17+5</formula>
    </cfRule>
  </conditionalFormatting>
  <conditionalFormatting sqref="AA16:AA35">
    <cfRule type="cellIs" dxfId="368" priority="336" operator="greaterThan">
      <formula>$C$7+14</formula>
    </cfRule>
    <cfRule type="expression" dxfId="367" priority="333" stopIfTrue="1">
      <formula>AB16&gt;0</formula>
    </cfRule>
    <cfRule type="expression" dxfId="366" priority="332" stopIfTrue="1">
      <formula>AC16&gt;0</formula>
    </cfRule>
    <cfRule type="cellIs" dxfId="365" priority="334" operator="lessThan">
      <formula>$C$7</formula>
    </cfRule>
    <cfRule type="cellIs" dxfId="364" priority="335" operator="between">
      <formula>$C$7+14</formula>
      <formula>$C$7</formula>
    </cfRule>
  </conditionalFormatting>
  <conditionalFormatting sqref="AB16:AB35">
    <cfRule type="expression" dxfId="363" priority="801" stopIfTrue="1">
      <formula>AC16&gt;0</formula>
    </cfRule>
    <cfRule type="cellIs" dxfId="362" priority="803" operator="greaterThan">
      <formula>AA16+5</formula>
    </cfRule>
    <cfRule type="containsBlanks" dxfId="361" priority="802">
      <formula>LEN(TRIM(AB16))=0</formula>
    </cfRule>
    <cfRule type="cellIs" dxfId="360" priority="804" operator="between">
      <formula>AA16+1</formula>
      <formula>AA16+5</formula>
    </cfRule>
    <cfRule type="cellIs" dxfId="359" priority="805" operator="lessThanOrEqual">
      <formula>AA16</formula>
    </cfRule>
  </conditionalFormatting>
  <conditionalFormatting sqref="AC16:AC35">
    <cfRule type="containsBlanks" dxfId="358" priority="51" stopIfTrue="1">
      <formula>LEN(TRIM(AC16))=0</formula>
    </cfRule>
    <cfRule type="cellIs" dxfId="357" priority="54" operator="lessThanOrEqual">
      <formula>AA16</formula>
    </cfRule>
    <cfRule type="cellIs" dxfId="356" priority="53" operator="between">
      <formula>AA16+1</formula>
      <formula>AA16+5</formula>
    </cfRule>
    <cfRule type="expression" dxfId="355" priority="46" stopIfTrue="1">
      <formula>IF(TI16="N/A",1,0)</formula>
    </cfRule>
    <cfRule type="cellIs" dxfId="354" priority="52" operator="greaterThan">
      <formula>AA16+5</formula>
    </cfRule>
  </conditionalFormatting>
  <conditionalFormatting sqref="AC17:AC35">
    <cfRule type="cellIs" dxfId="353" priority="50" operator="lessThanOrEqual">
      <formula>AA17</formula>
    </cfRule>
    <cfRule type="cellIs" dxfId="352" priority="49" operator="between">
      <formula>AA17+1</formula>
      <formula>AA17+5</formula>
    </cfRule>
    <cfRule type="cellIs" dxfId="351" priority="48" operator="greaterThan">
      <formula>AA17+5</formula>
    </cfRule>
    <cfRule type="containsBlanks" dxfId="350" priority="47" stopIfTrue="1">
      <formula>LEN(TRIM(AC17))=0</formula>
    </cfRule>
  </conditionalFormatting>
  <conditionalFormatting sqref="AD16:AD35">
    <cfRule type="cellIs" dxfId="349" priority="326" operator="greaterThan">
      <formula>$C$7+14</formula>
    </cfRule>
    <cfRule type="expression" dxfId="348" priority="322" stopIfTrue="1">
      <formula>AF16&gt;0</formula>
    </cfRule>
    <cfRule type="expression" dxfId="347" priority="323" stopIfTrue="1">
      <formula>AE16&gt;0</formula>
    </cfRule>
    <cfRule type="cellIs" dxfId="346" priority="324" operator="lessThan">
      <formula>$C$7</formula>
    </cfRule>
    <cfRule type="cellIs" dxfId="345" priority="325" operator="between">
      <formula>$C$7+14</formula>
      <formula>$C$7</formula>
    </cfRule>
  </conditionalFormatting>
  <conditionalFormatting sqref="AE16:AE35">
    <cfRule type="cellIs" dxfId="344" priority="795" operator="lessThanOrEqual">
      <formula>AD16</formula>
    </cfRule>
    <cfRule type="cellIs" dxfId="343" priority="793" operator="greaterThan">
      <formula>AD16+5</formula>
    </cfRule>
    <cfRule type="containsBlanks" dxfId="342" priority="792">
      <formula>LEN(TRIM(AE16))=0</formula>
    </cfRule>
    <cfRule type="expression" dxfId="341" priority="791" stopIfTrue="1">
      <formula>AF16&gt;0</formula>
    </cfRule>
    <cfRule type="cellIs" dxfId="340" priority="794" operator="between">
      <formula>AD16+1</formula>
      <formula>AD16+5</formula>
    </cfRule>
  </conditionalFormatting>
  <conditionalFormatting sqref="AF16:AF35">
    <cfRule type="expression" dxfId="339" priority="55" stopIfTrue="1">
      <formula>IF(TL16="N/A",1,0)</formula>
    </cfRule>
    <cfRule type="containsBlanks" dxfId="338" priority="60" stopIfTrue="1">
      <formula>LEN(TRIM(AF16))=0</formula>
    </cfRule>
    <cfRule type="cellIs" dxfId="337" priority="61" operator="greaterThan">
      <formula>AD16+5</formula>
    </cfRule>
    <cfRule type="cellIs" dxfId="336" priority="62" operator="between">
      <formula>AD16+1</formula>
      <formula>AD16+5</formula>
    </cfRule>
    <cfRule type="cellIs" dxfId="335" priority="63" operator="lessThanOrEqual">
      <formula>AD16</formula>
    </cfRule>
  </conditionalFormatting>
  <conditionalFormatting sqref="AF17:AF35">
    <cfRule type="containsBlanks" dxfId="334" priority="56" stopIfTrue="1">
      <formula>LEN(TRIM(AF17))=0</formula>
    </cfRule>
    <cfRule type="cellIs" dxfId="333" priority="57" operator="greaterThan">
      <formula>AD17+5</formula>
    </cfRule>
    <cfRule type="cellIs" dxfId="332" priority="58" operator="between">
      <formula>AD17+1</formula>
      <formula>AD17+5</formula>
    </cfRule>
    <cfRule type="cellIs" dxfId="331" priority="59" operator="lessThanOrEqual">
      <formula>AD17</formula>
    </cfRule>
  </conditionalFormatting>
  <conditionalFormatting sqref="AG16:AG35">
    <cfRule type="expression" dxfId="330" priority="313" stopIfTrue="1">
      <formula>AH16&gt;0</formula>
    </cfRule>
    <cfRule type="expression" dxfId="329" priority="312" stopIfTrue="1">
      <formula>AI16&gt;0</formula>
    </cfRule>
    <cfRule type="cellIs" dxfId="328" priority="314" operator="lessThan">
      <formula>$C$7</formula>
    </cfRule>
    <cfRule type="cellIs" dxfId="327" priority="316" operator="greaterThan">
      <formula>$C$7+14</formula>
    </cfRule>
    <cfRule type="cellIs" dxfId="326" priority="315" operator="between">
      <formula>$C$7+14</formula>
      <formula>$C$7</formula>
    </cfRule>
  </conditionalFormatting>
  <conditionalFormatting sqref="AH16:AH35">
    <cfRule type="cellIs" dxfId="325" priority="785" operator="between">
      <formula>AG16+1</formula>
      <formula>AG16+5</formula>
    </cfRule>
    <cfRule type="cellIs" dxfId="324" priority="786" operator="lessThanOrEqual">
      <formula>AG16</formula>
    </cfRule>
    <cfRule type="expression" dxfId="323" priority="782" stopIfTrue="1">
      <formula>AI16&gt;0</formula>
    </cfRule>
    <cfRule type="cellIs" dxfId="322" priority="784" operator="greaterThan">
      <formula>AG16+5</formula>
    </cfRule>
    <cfRule type="containsBlanks" dxfId="321" priority="783">
      <formula>LEN(TRIM(AH16))=0</formula>
    </cfRule>
  </conditionalFormatting>
  <conditionalFormatting sqref="AI16:AI35">
    <cfRule type="cellIs" dxfId="320" priority="71" operator="between">
      <formula>AG16+1</formula>
      <formula>AG16+5</formula>
    </cfRule>
    <cfRule type="cellIs" dxfId="319" priority="72" operator="lessThanOrEqual">
      <formula>AG16</formula>
    </cfRule>
    <cfRule type="cellIs" dxfId="318" priority="70" operator="greaterThan">
      <formula>AG16+5</formula>
    </cfRule>
    <cfRule type="expression" dxfId="317" priority="64" stopIfTrue="1">
      <formula>IF(TO16="N/A",1,0)</formula>
    </cfRule>
    <cfRule type="containsBlanks" dxfId="316" priority="69" stopIfTrue="1">
      <formula>LEN(TRIM(AI16))=0</formula>
    </cfRule>
  </conditionalFormatting>
  <conditionalFormatting sqref="AI17:AI35">
    <cfRule type="cellIs" dxfId="315" priority="68" operator="lessThanOrEqual">
      <formula>AG17</formula>
    </cfRule>
    <cfRule type="cellIs" dxfId="314" priority="67" operator="between">
      <formula>AG17+1</formula>
      <formula>AG17+5</formula>
    </cfRule>
    <cfRule type="containsBlanks" dxfId="313" priority="65" stopIfTrue="1">
      <formula>LEN(TRIM(AI17))=0</formula>
    </cfRule>
    <cfRule type="cellIs" dxfId="312" priority="66" operator="greaterThan">
      <formula>AG17+5</formula>
    </cfRule>
  </conditionalFormatting>
  <conditionalFormatting sqref="AJ16:AJ35">
    <cfRule type="expression" dxfId="311" priority="302" stopIfTrue="1">
      <formula>AL16&gt;0</formula>
    </cfRule>
    <cfRule type="cellIs" dxfId="310" priority="306" operator="greaterThan">
      <formula>$C$7+14</formula>
    </cfRule>
    <cfRule type="cellIs" dxfId="309" priority="305" operator="between">
      <formula>$C$7+14</formula>
      <formula>$C$7</formula>
    </cfRule>
    <cfRule type="cellIs" dxfId="308" priority="304" operator="lessThan">
      <formula>$C$7</formula>
    </cfRule>
    <cfRule type="expression" dxfId="307" priority="303" stopIfTrue="1">
      <formula>AK16&gt;0</formula>
    </cfRule>
  </conditionalFormatting>
  <conditionalFormatting sqref="AK16:AK35">
    <cfRule type="cellIs" dxfId="306" priority="780" operator="between">
      <formula>AJ16+1</formula>
      <formula>AJ16+5</formula>
    </cfRule>
    <cfRule type="cellIs" dxfId="305" priority="779" operator="greaterThan">
      <formula>AJ16+5</formula>
    </cfRule>
    <cfRule type="containsBlanks" dxfId="304" priority="778">
      <formula>LEN(TRIM(AK16))=0</formula>
    </cfRule>
    <cfRule type="expression" dxfId="303" priority="777" stopIfTrue="1">
      <formula>AL16&gt;0</formula>
    </cfRule>
    <cfRule type="cellIs" dxfId="302" priority="781" operator="lessThanOrEqual">
      <formula>AJ16</formula>
    </cfRule>
  </conditionalFormatting>
  <conditionalFormatting sqref="AL16:AL35">
    <cfRule type="expression" dxfId="301" priority="73" stopIfTrue="1">
      <formula>IF(TR16="N/A",1,0)</formula>
    </cfRule>
    <cfRule type="cellIs" dxfId="300" priority="80" operator="between">
      <formula>AJ16+1</formula>
      <formula>AJ16+5</formula>
    </cfRule>
    <cfRule type="cellIs" dxfId="299" priority="79" operator="greaterThan">
      <formula>AJ16+5</formula>
    </cfRule>
    <cfRule type="containsBlanks" dxfId="298" priority="78" stopIfTrue="1">
      <formula>LEN(TRIM(AL16))=0</formula>
    </cfRule>
    <cfRule type="cellIs" dxfId="297" priority="81" operator="lessThanOrEqual">
      <formula>AJ16</formula>
    </cfRule>
  </conditionalFormatting>
  <conditionalFormatting sqref="AL17:AL35">
    <cfRule type="cellIs" dxfId="296" priority="75" operator="greaterThan">
      <formula>AJ17+5</formula>
    </cfRule>
    <cfRule type="cellIs" dxfId="295" priority="76" operator="between">
      <formula>AJ17+1</formula>
      <formula>AJ17+5</formula>
    </cfRule>
    <cfRule type="cellIs" dxfId="294" priority="77" operator="lessThanOrEqual">
      <formula>AJ17</formula>
    </cfRule>
    <cfRule type="containsBlanks" dxfId="293" priority="74" stopIfTrue="1">
      <formula>LEN(TRIM(AL17))=0</formula>
    </cfRule>
  </conditionalFormatting>
  <conditionalFormatting sqref="AM16:AM35">
    <cfRule type="cellIs" dxfId="292" priority="295" operator="between">
      <formula>$C$7+14</formula>
      <formula>$C$7</formula>
    </cfRule>
    <cfRule type="cellIs" dxfId="291" priority="296" operator="greaterThan">
      <formula>$C$7+14</formula>
    </cfRule>
    <cfRule type="expression" dxfId="290" priority="292" stopIfTrue="1">
      <formula>AO16&gt;0</formula>
    </cfRule>
    <cfRule type="expression" dxfId="289" priority="293" stopIfTrue="1">
      <formula>AN16&gt;0</formula>
    </cfRule>
    <cfRule type="cellIs" dxfId="288" priority="294" operator="lessThan">
      <formula>$C$7</formula>
    </cfRule>
  </conditionalFormatting>
  <conditionalFormatting sqref="AN16:AN35">
    <cfRule type="cellIs" dxfId="287" priority="776" operator="lessThanOrEqual">
      <formula>AM16</formula>
    </cfRule>
    <cfRule type="cellIs" dxfId="286" priority="774" operator="greaterThan">
      <formula>AM16+5</formula>
    </cfRule>
    <cfRule type="containsBlanks" dxfId="285" priority="773">
      <formula>LEN(TRIM(AN16))=0</formula>
    </cfRule>
    <cfRule type="cellIs" dxfId="284" priority="775" operator="between">
      <formula>AM16+1</formula>
      <formula>AM16+5</formula>
    </cfRule>
    <cfRule type="expression" dxfId="283" priority="772" stopIfTrue="1">
      <formula>AO16&gt;0</formula>
    </cfRule>
  </conditionalFormatting>
  <conditionalFormatting sqref="AO16:AO35">
    <cfRule type="expression" dxfId="282" priority="82" stopIfTrue="1">
      <formula>IF(TU16="N/A",1,0)</formula>
    </cfRule>
    <cfRule type="cellIs" dxfId="281" priority="90" operator="lessThanOrEqual">
      <formula>AM16</formula>
    </cfRule>
    <cfRule type="cellIs" dxfId="280" priority="89" operator="between">
      <formula>AM16+1</formula>
      <formula>AM16+5</formula>
    </cfRule>
    <cfRule type="cellIs" dxfId="279" priority="88" operator="greaterThan">
      <formula>AM16+5</formula>
    </cfRule>
    <cfRule type="containsBlanks" dxfId="278" priority="87" stopIfTrue="1">
      <formula>LEN(TRIM(AO16))=0</formula>
    </cfRule>
  </conditionalFormatting>
  <conditionalFormatting sqref="AO17:AO35">
    <cfRule type="cellIs" dxfId="277" priority="84" operator="greaterThan">
      <formula>AM17+5</formula>
    </cfRule>
    <cfRule type="containsBlanks" dxfId="276" priority="83" stopIfTrue="1">
      <formula>LEN(TRIM(AO17))=0</formula>
    </cfRule>
    <cfRule type="cellIs" dxfId="275" priority="86" operator="lessThanOrEqual">
      <formula>AM17</formula>
    </cfRule>
    <cfRule type="cellIs" dxfId="274" priority="85" operator="between">
      <formula>AM17+1</formula>
      <formula>AM17+5</formula>
    </cfRule>
  </conditionalFormatting>
  <conditionalFormatting sqref="AP16:AP35">
    <cfRule type="expression" dxfId="273" priority="283" stopIfTrue="1">
      <formula>AQ16&gt;0</formula>
    </cfRule>
    <cfRule type="cellIs" dxfId="272" priority="286" operator="greaterThan">
      <formula>$C$7+14</formula>
    </cfRule>
    <cfRule type="cellIs" dxfId="271" priority="285" operator="between">
      <formula>$C$7+14</formula>
      <formula>$C$7</formula>
    </cfRule>
    <cfRule type="cellIs" dxfId="270" priority="284" operator="lessThan">
      <formula>$C$7</formula>
    </cfRule>
    <cfRule type="expression" dxfId="269" priority="282" stopIfTrue="1">
      <formula>AR16&gt;0</formula>
    </cfRule>
  </conditionalFormatting>
  <conditionalFormatting sqref="AQ16:AQ35">
    <cfRule type="containsBlanks" dxfId="268" priority="768">
      <formula>LEN(TRIM(AQ16))=0</formula>
    </cfRule>
    <cfRule type="expression" dxfId="267" priority="767" stopIfTrue="1">
      <formula>AR16&gt;0</formula>
    </cfRule>
    <cfRule type="cellIs" dxfId="266" priority="771" operator="lessThanOrEqual">
      <formula>AP16</formula>
    </cfRule>
    <cfRule type="cellIs" dxfId="265" priority="770" operator="between">
      <formula>AP16+1</formula>
      <formula>AP16+5</formula>
    </cfRule>
    <cfRule type="cellIs" dxfId="264" priority="769" operator="greaterThan">
      <formula>AP16+5</formula>
    </cfRule>
  </conditionalFormatting>
  <conditionalFormatting sqref="AR16:AR35">
    <cfRule type="containsBlanks" dxfId="263" priority="96" stopIfTrue="1">
      <formula>LEN(TRIM(AR16))=0</formula>
    </cfRule>
    <cfRule type="cellIs" dxfId="262" priority="97" operator="greaterThan">
      <formula>AP16+5</formula>
    </cfRule>
    <cfRule type="cellIs" dxfId="261" priority="98" operator="between">
      <formula>AP16+1</formula>
      <formula>AP16+5</formula>
    </cfRule>
    <cfRule type="cellIs" dxfId="260" priority="99" operator="lessThanOrEqual">
      <formula>AP16</formula>
    </cfRule>
    <cfRule type="expression" dxfId="259" priority="91" stopIfTrue="1">
      <formula>IF(TX16="N/A",1,0)</formula>
    </cfRule>
  </conditionalFormatting>
  <conditionalFormatting sqref="AR17:AR35">
    <cfRule type="cellIs" dxfId="258" priority="93" operator="greaterThan">
      <formula>AP17+5</formula>
    </cfRule>
    <cfRule type="cellIs" dxfId="257" priority="95" operator="lessThanOrEqual">
      <formula>AP17</formula>
    </cfRule>
    <cfRule type="cellIs" dxfId="256" priority="94" operator="between">
      <formula>AP17+1</formula>
      <formula>AP17+5</formula>
    </cfRule>
    <cfRule type="containsBlanks" dxfId="255" priority="92" stopIfTrue="1">
      <formula>LEN(TRIM(AR17))=0</formula>
    </cfRule>
  </conditionalFormatting>
  <conditionalFormatting sqref="AS16:AS35">
    <cfRule type="cellIs" dxfId="254" priority="276" operator="greaterThan">
      <formula>$C$7+14</formula>
    </cfRule>
    <cfRule type="cellIs" dxfId="253" priority="275" operator="between">
      <formula>$C$7+14</formula>
      <formula>$C$7</formula>
    </cfRule>
    <cfRule type="cellIs" dxfId="252" priority="274" operator="lessThan">
      <formula>$C$7</formula>
    </cfRule>
    <cfRule type="expression" dxfId="251" priority="273" stopIfTrue="1">
      <formula>AT16&gt;0</formula>
    </cfRule>
    <cfRule type="expression" dxfId="250" priority="272" stopIfTrue="1">
      <formula>AU16&gt;0</formula>
    </cfRule>
  </conditionalFormatting>
  <conditionalFormatting sqref="AT16:AT35">
    <cfRule type="expression" dxfId="249" priority="762" stopIfTrue="1">
      <formula>AU16&gt;0</formula>
    </cfRule>
    <cfRule type="containsBlanks" dxfId="248" priority="763">
      <formula>LEN(TRIM(AT16))=0</formula>
    </cfRule>
    <cfRule type="cellIs" dxfId="247" priority="764" operator="greaterThan">
      <formula>AS16+5</formula>
    </cfRule>
    <cfRule type="cellIs" dxfId="246" priority="766" operator="lessThanOrEqual">
      <formula>AS16</formula>
    </cfRule>
    <cfRule type="cellIs" dxfId="245" priority="765" operator="between">
      <formula>AS16+1</formula>
      <formula>AS16+5</formula>
    </cfRule>
  </conditionalFormatting>
  <conditionalFormatting sqref="AU16:AU35">
    <cfRule type="expression" dxfId="244" priority="100" stopIfTrue="1">
      <formula>IF(UA16="N/A",1,0)</formula>
    </cfRule>
    <cfRule type="containsBlanks" dxfId="243" priority="105" stopIfTrue="1">
      <formula>LEN(TRIM(AU16))=0</formula>
    </cfRule>
    <cfRule type="cellIs" dxfId="242" priority="107" operator="between">
      <formula>AS16+1</formula>
      <formula>AS16+5</formula>
    </cfRule>
    <cfRule type="cellIs" dxfId="241" priority="106" operator="greaterThan">
      <formula>AS16+5</formula>
    </cfRule>
    <cfRule type="cellIs" dxfId="240" priority="108" operator="lessThanOrEqual">
      <formula>AS16</formula>
    </cfRule>
  </conditionalFormatting>
  <conditionalFormatting sqref="AU17:AU35">
    <cfRule type="cellIs" dxfId="239" priority="102" operator="greaterThan">
      <formula>AS17+5</formula>
    </cfRule>
    <cfRule type="cellIs" dxfId="238" priority="104" operator="lessThanOrEqual">
      <formula>AS17</formula>
    </cfRule>
    <cfRule type="cellIs" dxfId="237" priority="103" operator="between">
      <formula>AS17+1</formula>
      <formula>AS17+5</formula>
    </cfRule>
    <cfRule type="containsBlanks" dxfId="236" priority="101" stopIfTrue="1">
      <formula>LEN(TRIM(AU17))=0</formula>
    </cfRule>
  </conditionalFormatting>
  <conditionalFormatting sqref="AV16:AV35">
    <cfRule type="expression" dxfId="235" priority="262" stopIfTrue="1">
      <formula>AX16&gt;0</formula>
    </cfRule>
    <cfRule type="cellIs" dxfId="234" priority="266" operator="greaterThan">
      <formula>$C$7+14</formula>
    </cfRule>
    <cfRule type="expression" dxfId="233" priority="263" stopIfTrue="1">
      <formula>AW16&gt;0</formula>
    </cfRule>
    <cfRule type="cellIs" dxfId="232" priority="264" operator="lessThan">
      <formula>$C$7</formula>
    </cfRule>
    <cfRule type="cellIs" dxfId="231" priority="265" operator="between">
      <formula>$C$7+14</formula>
      <formula>$C$7</formula>
    </cfRule>
  </conditionalFormatting>
  <conditionalFormatting sqref="AW16:AW35">
    <cfRule type="expression" dxfId="230" priority="757" stopIfTrue="1">
      <formula>AX16&gt;0</formula>
    </cfRule>
    <cfRule type="cellIs" dxfId="229" priority="759" operator="greaterThan">
      <formula>AV16+5</formula>
    </cfRule>
    <cfRule type="cellIs" dxfId="228" priority="760" operator="between">
      <formula>AV16+1</formula>
      <formula>AV16+5</formula>
    </cfRule>
    <cfRule type="cellIs" dxfId="227" priority="761" operator="lessThanOrEqual">
      <formula>AV16</formula>
    </cfRule>
    <cfRule type="containsBlanks" dxfId="226" priority="758">
      <formula>LEN(TRIM(AW16))=0</formula>
    </cfRule>
  </conditionalFormatting>
  <conditionalFormatting sqref="AX16:AX35">
    <cfRule type="containsBlanks" dxfId="225" priority="114" stopIfTrue="1">
      <formula>LEN(TRIM(AX16))=0</formula>
    </cfRule>
    <cfRule type="cellIs" dxfId="224" priority="115" operator="greaterThan">
      <formula>AV16+5</formula>
    </cfRule>
    <cfRule type="cellIs" dxfId="223" priority="116" operator="between">
      <formula>AV16+1</formula>
      <formula>AV16+5</formula>
    </cfRule>
    <cfRule type="cellIs" dxfId="222" priority="117" operator="lessThanOrEqual">
      <formula>AV16</formula>
    </cfRule>
    <cfRule type="expression" dxfId="221" priority="109" stopIfTrue="1">
      <formula>IF(UD16="N/A",1,0)</formula>
    </cfRule>
  </conditionalFormatting>
  <conditionalFormatting sqref="AX17:AX35">
    <cfRule type="cellIs" dxfId="220" priority="112" operator="between">
      <formula>AV17+1</formula>
      <formula>AV17+5</formula>
    </cfRule>
    <cfRule type="cellIs" dxfId="219" priority="113" operator="lessThanOrEqual">
      <formula>AV17</formula>
    </cfRule>
    <cfRule type="containsBlanks" dxfId="218" priority="110" stopIfTrue="1">
      <formula>LEN(TRIM(AX17))=0</formula>
    </cfRule>
    <cfRule type="cellIs" dxfId="217" priority="111" operator="greaterThan">
      <formula>AV17+5</formula>
    </cfRule>
  </conditionalFormatting>
  <conditionalFormatting sqref="AY16:AY35">
    <cfRule type="expression" dxfId="216" priority="253" stopIfTrue="1">
      <formula>AZ16&gt;0</formula>
    </cfRule>
    <cfRule type="cellIs" dxfId="215" priority="254" operator="lessThan">
      <formula>$C$7</formula>
    </cfRule>
    <cfRule type="cellIs" dxfId="214" priority="255" operator="between">
      <formula>$C$7+14</formula>
      <formula>$C$7</formula>
    </cfRule>
    <cfRule type="cellIs" dxfId="213" priority="256" operator="greaterThan">
      <formula>$C$7+14</formula>
    </cfRule>
    <cfRule type="expression" dxfId="212" priority="252" stopIfTrue="1">
      <formula>BA16&gt;0</formula>
    </cfRule>
  </conditionalFormatting>
  <conditionalFormatting sqref="AZ16:AZ35">
    <cfRule type="cellIs" dxfId="211" priority="667" operator="greaterThan">
      <formula>AY16+5</formula>
    </cfRule>
    <cfRule type="cellIs" dxfId="210" priority="669" operator="lessThanOrEqual">
      <formula>AY16</formula>
    </cfRule>
    <cfRule type="expression" dxfId="209" priority="665" stopIfTrue="1">
      <formula>BA16&gt;0</formula>
    </cfRule>
    <cfRule type="cellIs" dxfId="208" priority="668" operator="between">
      <formula>AY16+1</formula>
      <formula>AY16+5</formula>
    </cfRule>
    <cfRule type="containsBlanks" dxfId="207" priority="666">
      <formula>LEN(TRIM(AZ16))=0</formula>
    </cfRule>
  </conditionalFormatting>
  <conditionalFormatting sqref="BA16:BA35">
    <cfRule type="expression" dxfId="206" priority="118" stopIfTrue="1">
      <formula>IF(UG16="N/A",1,0)</formula>
    </cfRule>
    <cfRule type="cellIs" dxfId="205" priority="126" operator="lessThanOrEqual">
      <formula>AY16</formula>
    </cfRule>
    <cfRule type="containsBlanks" dxfId="204" priority="123" stopIfTrue="1">
      <formula>LEN(TRIM(BA16))=0</formula>
    </cfRule>
    <cfRule type="cellIs" dxfId="203" priority="124" operator="greaterThan">
      <formula>AY16+5</formula>
    </cfRule>
    <cfRule type="cellIs" dxfId="202" priority="125" operator="between">
      <formula>AY16+1</formula>
      <formula>AY16+5</formula>
    </cfRule>
  </conditionalFormatting>
  <conditionalFormatting sqref="BA17:BA35">
    <cfRule type="cellIs" dxfId="201" priority="120" operator="greaterThan">
      <formula>AY17+5</formula>
    </cfRule>
    <cfRule type="containsBlanks" dxfId="200" priority="119" stopIfTrue="1">
      <formula>LEN(TRIM(BA17))=0</formula>
    </cfRule>
    <cfRule type="cellIs" dxfId="199" priority="121" operator="between">
      <formula>AY17+1</formula>
      <formula>AY17+5</formula>
    </cfRule>
    <cfRule type="cellIs" dxfId="198" priority="122" operator="lessThanOrEqual">
      <formula>AY17</formula>
    </cfRule>
  </conditionalFormatting>
  <conditionalFormatting sqref="BB16:BB35">
    <cfRule type="cellIs" dxfId="197" priority="246" operator="greaterThan">
      <formula>$C$7+14</formula>
    </cfRule>
    <cfRule type="expression" dxfId="196" priority="242" stopIfTrue="1">
      <formula>BD16&gt;0</formula>
    </cfRule>
    <cfRule type="expression" dxfId="195" priority="243" stopIfTrue="1">
      <formula>BC16&gt;0</formula>
    </cfRule>
    <cfRule type="cellIs" dxfId="194" priority="244" operator="lessThan">
      <formula>$C$7</formula>
    </cfRule>
    <cfRule type="cellIs" dxfId="193" priority="245" operator="between">
      <formula>$C$7+14</formula>
      <formula>$C$7</formula>
    </cfRule>
  </conditionalFormatting>
  <conditionalFormatting sqref="BC16:BC35">
    <cfRule type="cellIs" dxfId="192" priority="755" operator="between">
      <formula>BB16+1</formula>
      <formula>BB16+5</formula>
    </cfRule>
    <cfRule type="cellIs" dxfId="191" priority="756" operator="lessThanOrEqual">
      <formula>BB16</formula>
    </cfRule>
    <cfRule type="expression" dxfId="190" priority="752" stopIfTrue="1">
      <formula>BD16&gt;0</formula>
    </cfRule>
    <cfRule type="containsBlanks" dxfId="189" priority="753">
      <formula>LEN(TRIM(BC16))=0</formula>
    </cfRule>
    <cfRule type="cellIs" dxfId="188" priority="754" operator="greaterThan">
      <formula>BB16+5</formula>
    </cfRule>
  </conditionalFormatting>
  <conditionalFormatting sqref="BD16:BD35">
    <cfRule type="cellIs" dxfId="187" priority="134" operator="between">
      <formula>BB16+1</formula>
      <formula>BB16+5</formula>
    </cfRule>
    <cfRule type="cellIs" dxfId="186" priority="135" operator="lessThanOrEqual">
      <formula>BB16</formula>
    </cfRule>
    <cfRule type="expression" dxfId="185" priority="127" stopIfTrue="1">
      <formula>IF(UJ16="N/A",1,0)</formula>
    </cfRule>
    <cfRule type="containsBlanks" dxfId="184" priority="132" stopIfTrue="1">
      <formula>LEN(TRIM(BD16))=0</formula>
    </cfRule>
    <cfRule type="cellIs" dxfId="183" priority="133" operator="greaterThan">
      <formula>BB16+5</formula>
    </cfRule>
  </conditionalFormatting>
  <conditionalFormatting sqref="BD17:BD35">
    <cfRule type="containsBlanks" dxfId="182" priority="128" stopIfTrue="1">
      <formula>LEN(TRIM(BD17))=0</formula>
    </cfRule>
    <cfRule type="cellIs" dxfId="181" priority="131" operator="lessThanOrEqual">
      <formula>BB17</formula>
    </cfRule>
    <cfRule type="cellIs" dxfId="180" priority="129" operator="greaterThan">
      <formula>BB17+5</formula>
    </cfRule>
    <cfRule type="cellIs" dxfId="179" priority="130" operator="between">
      <formula>BB17+1</formula>
      <formula>BB17+5</formula>
    </cfRule>
  </conditionalFormatting>
  <conditionalFormatting sqref="BE16:BE35">
    <cfRule type="cellIs" dxfId="178" priority="236" operator="greaterThan">
      <formula>$C$7+14</formula>
    </cfRule>
    <cfRule type="cellIs" dxfId="177" priority="235" operator="between">
      <formula>$C$7+14</formula>
      <formula>$C$7</formula>
    </cfRule>
    <cfRule type="cellIs" dxfId="176" priority="234" operator="lessThan">
      <formula>$C$7</formula>
    </cfRule>
    <cfRule type="expression" dxfId="175" priority="233" stopIfTrue="1">
      <formula>BF16&gt;0</formula>
    </cfRule>
    <cfRule type="expression" dxfId="174" priority="232" stopIfTrue="1">
      <formula>BG16&gt;0</formula>
    </cfRule>
  </conditionalFormatting>
  <conditionalFormatting sqref="BF16:BF35">
    <cfRule type="cellIs" dxfId="173" priority="750" operator="between">
      <formula>BE16+1</formula>
      <formula>BE16+5</formula>
    </cfRule>
    <cfRule type="expression" dxfId="172" priority="747" stopIfTrue="1">
      <formula>BG16&gt;0</formula>
    </cfRule>
    <cfRule type="cellIs" dxfId="171" priority="751" operator="lessThanOrEqual">
      <formula>BE16</formula>
    </cfRule>
    <cfRule type="cellIs" dxfId="170" priority="749" operator="greaterThan">
      <formula>BE16+5</formula>
    </cfRule>
    <cfRule type="containsBlanks" dxfId="169" priority="748">
      <formula>LEN(TRIM(BF16))=0</formula>
    </cfRule>
  </conditionalFormatting>
  <conditionalFormatting sqref="BG16:BG35">
    <cfRule type="containsBlanks" dxfId="168" priority="141" stopIfTrue="1">
      <formula>LEN(TRIM(BG16))=0</formula>
    </cfRule>
    <cfRule type="cellIs" dxfId="167" priority="142" operator="greaterThan">
      <formula>BE16+5</formula>
    </cfRule>
    <cfRule type="cellIs" dxfId="166" priority="144" operator="lessThanOrEqual">
      <formula>BE16</formula>
    </cfRule>
    <cfRule type="cellIs" dxfId="165" priority="143" operator="between">
      <formula>BE16+1</formula>
      <formula>BE16+5</formula>
    </cfRule>
    <cfRule type="expression" dxfId="164" priority="136" stopIfTrue="1">
      <formula>IF(UM16="N/A",1,0)</formula>
    </cfRule>
  </conditionalFormatting>
  <conditionalFormatting sqref="BG17:BG35">
    <cfRule type="cellIs" dxfId="163" priority="140" operator="lessThanOrEqual">
      <formula>BE17</formula>
    </cfRule>
    <cfRule type="cellIs" dxfId="162" priority="138" operator="greaterThan">
      <formula>BE17+5</formula>
    </cfRule>
    <cfRule type="containsBlanks" dxfId="161" priority="137" stopIfTrue="1">
      <formula>LEN(TRIM(BG17))=0</formula>
    </cfRule>
    <cfRule type="cellIs" dxfId="160" priority="139" operator="between">
      <formula>BE17+1</formula>
      <formula>BE17+5</formula>
    </cfRule>
  </conditionalFormatting>
  <conditionalFormatting sqref="BH16:BH35">
    <cfRule type="cellIs" dxfId="159" priority="224" operator="lessThan">
      <formula>$C$7</formula>
    </cfRule>
    <cfRule type="expression" dxfId="158" priority="222" stopIfTrue="1">
      <formula>BJ16&gt;0</formula>
    </cfRule>
    <cfRule type="expression" dxfId="157" priority="223" stopIfTrue="1">
      <formula>BI16&gt;0</formula>
    </cfRule>
    <cfRule type="cellIs" dxfId="156" priority="226" operator="greaterThan">
      <formula>$C$7+14</formula>
    </cfRule>
    <cfRule type="cellIs" dxfId="155" priority="225" operator="between">
      <formula>$C$7+14</formula>
      <formula>$C$7</formula>
    </cfRule>
  </conditionalFormatting>
  <conditionalFormatting sqref="BI16:BI35">
    <cfRule type="expression" dxfId="154" priority="742" stopIfTrue="1">
      <formula>BJ16&gt;0</formula>
    </cfRule>
    <cfRule type="containsBlanks" dxfId="153" priority="743">
      <formula>LEN(TRIM(BI16))=0</formula>
    </cfRule>
    <cfRule type="cellIs" dxfId="152" priority="744" operator="greaterThan">
      <formula>BH16+5</formula>
    </cfRule>
    <cfRule type="cellIs" dxfId="151" priority="745" operator="between">
      <formula>BH16+1</formula>
      <formula>BH16+5</formula>
    </cfRule>
    <cfRule type="cellIs" dxfId="150" priority="746" operator="lessThanOrEqual">
      <formula>BH16</formula>
    </cfRule>
  </conditionalFormatting>
  <conditionalFormatting sqref="BJ16:BJ35">
    <cfRule type="cellIs" dxfId="149" priority="153" operator="lessThanOrEqual">
      <formula>BH16</formula>
    </cfRule>
    <cfRule type="containsBlanks" dxfId="148" priority="150" stopIfTrue="1">
      <formula>LEN(TRIM(BJ16))=0</formula>
    </cfRule>
    <cfRule type="cellIs" dxfId="147" priority="152" operator="between">
      <formula>BH16+1</formula>
      <formula>BH16+5</formula>
    </cfRule>
    <cfRule type="cellIs" dxfId="146" priority="151" operator="greaterThan">
      <formula>BH16+5</formula>
    </cfRule>
    <cfRule type="expression" dxfId="145" priority="145" stopIfTrue="1">
      <formula>IF(UP16="N/A",1,0)</formula>
    </cfRule>
  </conditionalFormatting>
  <conditionalFormatting sqref="BJ17:BJ35">
    <cfRule type="cellIs" dxfId="144" priority="147" operator="greaterThan">
      <formula>BH17+5</formula>
    </cfRule>
    <cfRule type="containsBlanks" dxfId="143" priority="146" stopIfTrue="1">
      <formula>LEN(TRIM(BJ17))=0</formula>
    </cfRule>
    <cfRule type="cellIs" dxfId="142" priority="148" operator="between">
      <formula>BH17+1</formula>
      <formula>BH17+5</formula>
    </cfRule>
    <cfRule type="cellIs" dxfId="141" priority="149" operator="lessThanOrEqual">
      <formula>BH17</formula>
    </cfRule>
  </conditionalFormatting>
  <conditionalFormatting sqref="BK16:BK35">
    <cfRule type="expression" dxfId="140" priority="212" stopIfTrue="1">
      <formula>BM16&gt;0</formula>
    </cfRule>
    <cfRule type="expression" dxfId="139" priority="213" stopIfTrue="1">
      <formula>BL16&gt;0</formula>
    </cfRule>
    <cfRule type="cellIs" dxfId="138" priority="214" operator="lessThan">
      <formula>$C$7</formula>
    </cfRule>
    <cfRule type="cellIs" dxfId="137" priority="215" operator="between">
      <formula>$C$7+14</formula>
      <formula>$C$7</formula>
    </cfRule>
    <cfRule type="cellIs" dxfId="136" priority="216" operator="greaterThan">
      <formula>$C$7+14</formula>
    </cfRule>
  </conditionalFormatting>
  <conditionalFormatting sqref="BL16:BL35">
    <cfRule type="cellIs" dxfId="135" priority="741" operator="lessThanOrEqual">
      <formula>BK16</formula>
    </cfRule>
    <cfRule type="expression" dxfId="134" priority="737" stopIfTrue="1">
      <formula>BM16&gt;0</formula>
    </cfRule>
    <cfRule type="containsBlanks" dxfId="133" priority="738">
      <formula>LEN(TRIM(BL16))=0</formula>
    </cfRule>
    <cfRule type="cellIs" dxfId="132" priority="739" operator="greaterThan">
      <formula>BK16+5</formula>
    </cfRule>
    <cfRule type="cellIs" dxfId="131" priority="740" operator="between">
      <formula>BK16+1</formula>
      <formula>BK16+5</formula>
    </cfRule>
  </conditionalFormatting>
  <conditionalFormatting sqref="BM16:BM35">
    <cfRule type="cellIs" dxfId="130" priority="162" operator="lessThanOrEqual">
      <formula>BK16</formula>
    </cfRule>
    <cfRule type="cellIs" dxfId="129" priority="161" operator="between">
      <formula>BK16+1</formula>
      <formula>BK16+5</formula>
    </cfRule>
    <cfRule type="cellIs" dxfId="128" priority="160" operator="greaterThan">
      <formula>BK16+5</formula>
    </cfRule>
    <cfRule type="containsBlanks" dxfId="127" priority="159" stopIfTrue="1">
      <formula>LEN(TRIM(BM16))=0</formula>
    </cfRule>
    <cfRule type="expression" dxfId="126" priority="154" stopIfTrue="1">
      <formula>IF(US16="N/A",1,0)</formula>
    </cfRule>
  </conditionalFormatting>
  <conditionalFormatting sqref="BM17:BM35">
    <cfRule type="cellIs" dxfId="125" priority="157" operator="between">
      <formula>BK17+1</formula>
      <formula>BK17+5</formula>
    </cfRule>
    <cfRule type="cellIs" dxfId="124" priority="158" operator="lessThanOrEqual">
      <formula>BK17</formula>
    </cfRule>
    <cfRule type="containsBlanks" dxfId="123" priority="155" stopIfTrue="1">
      <formula>LEN(TRIM(BM17))=0</formula>
    </cfRule>
    <cfRule type="cellIs" dxfId="122" priority="156" operator="greaterThan">
      <formula>BK17+5</formula>
    </cfRule>
  </conditionalFormatting>
  <conditionalFormatting sqref="BN16:BN35">
    <cfRule type="cellIs" dxfId="121" priority="206" operator="greaterThan">
      <formula>$C$7+14</formula>
    </cfRule>
    <cfRule type="cellIs" dxfId="120" priority="205" operator="between">
      <formula>$C$7+14</formula>
      <formula>$C$7</formula>
    </cfRule>
    <cfRule type="cellIs" dxfId="119" priority="204" operator="lessThan">
      <formula>$C$7</formula>
    </cfRule>
    <cfRule type="expression" dxfId="118" priority="203" stopIfTrue="1">
      <formula>BO16&gt;0</formula>
    </cfRule>
    <cfRule type="expression" dxfId="117" priority="202" stopIfTrue="1">
      <formula>BP16&gt;0</formula>
    </cfRule>
  </conditionalFormatting>
  <conditionalFormatting sqref="BO16:BO35">
    <cfRule type="cellIs" dxfId="116" priority="653" operator="lessThanOrEqual">
      <formula>BN16</formula>
    </cfRule>
    <cfRule type="expression" dxfId="115" priority="649" stopIfTrue="1">
      <formula>BP16&gt;0</formula>
    </cfRule>
    <cfRule type="containsBlanks" dxfId="114" priority="650">
      <formula>LEN(TRIM(BO16))=0</formula>
    </cfRule>
    <cfRule type="cellIs" dxfId="113" priority="652" operator="between">
      <formula>BN16+1</formula>
      <formula>BN16+5</formula>
    </cfRule>
    <cfRule type="cellIs" dxfId="112" priority="651" operator="greaterThan">
      <formula>BN16+5</formula>
    </cfRule>
  </conditionalFormatting>
  <conditionalFormatting sqref="BP16:BP35">
    <cfRule type="cellIs" dxfId="111" priority="169" operator="greaterThan">
      <formula>BN16+5</formula>
    </cfRule>
    <cfRule type="cellIs" dxfId="110" priority="171" operator="lessThanOrEqual">
      <formula>BN16</formula>
    </cfRule>
    <cfRule type="cellIs" dxfId="109" priority="170" operator="between">
      <formula>BN16+1</formula>
      <formula>BN16+5</formula>
    </cfRule>
    <cfRule type="expression" dxfId="108" priority="163" stopIfTrue="1">
      <formula>IF(UV16="N/A",1,0)</formula>
    </cfRule>
    <cfRule type="containsBlanks" dxfId="107" priority="168" stopIfTrue="1">
      <formula>LEN(TRIM(BP16))=0</formula>
    </cfRule>
  </conditionalFormatting>
  <conditionalFormatting sqref="BP17:BP35">
    <cfRule type="containsBlanks" dxfId="106" priority="164" stopIfTrue="1">
      <formula>LEN(TRIM(BP17))=0</formula>
    </cfRule>
    <cfRule type="cellIs" dxfId="105" priority="165" operator="greaterThan">
      <formula>BN17+5</formula>
    </cfRule>
    <cfRule type="cellIs" dxfId="104" priority="166" operator="between">
      <formula>BN17+1</formula>
      <formula>BN17+5</formula>
    </cfRule>
    <cfRule type="cellIs" dxfId="103" priority="167" operator="lessThanOrEqual">
      <formula>BN17</formula>
    </cfRule>
  </conditionalFormatting>
  <conditionalFormatting sqref="BQ16:BQ35">
    <cfRule type="expression" dxfId="102" priority="192" stopIfTrue="1">
      <formula>BS16&gt;0</formula>
    </cfRule>
    <cfRule type="cellIs" dxfId="101" priority="196" operator="greaterThan">
      <formula>$C$7+14</formula>
    </cfRule>
    <cfRule type="cellIs" dxfId="100" priority="195" operator="between">
      <formula>$C$7+14</formula>
      <formula>$C$7</formula>
    </cfRule>
    <cfRule type="cellIs" dxfId="99" priority="194" operator="lessThan">
      <formula>$C$7</formula>
    </cfRule>
    <cfRule type="expression" dxfId="98" priority="193" stopIfTrue="1">
      <formula>BR16&gt;0</formula>
    </cfRule>
  </conditionalFormatting>
  <conditionalFormatting sqref="BR16:BR35">
    <cfRule type="cellIs" dxfId="97" priority="734" operator="greaterThan">
      <formula>BQ16+5</formula>
    </cfRule>
    <cfRule type="cellIs" dxfId="96" priority="735" operator="between">
      <formula>BQ16+1</formula>
      <formula>BQ16+5</formula>
    </cfRule>
    <cfRule type="expression" dxfId="95" priority="732" stopIfTrue="1">
      <formula>BS16&gt;0</formula>
    </cfRule>
    <cfRule type="cellIs" dxfId="94" priority="736" operator="lessThanOrEqual">
      <formula>BQ16</formula>
    </cfRule>
    <cfRule type="containsBlanks" dxfId="93" priority="733">
      <formula>LEN(TRIM(BR16))=0</formula>
    </cfRule>
  </conditionalFormatting>
  <conditionalFormatting sqref="BS16:BS35">
    <cfRule type="cellIs" dxfId="92" priority="179" operator="between">
      <formula>BQ16+1</formula>
      <formula>BQ16+5</formula>
    </cfRule>
    <cfRule type="containsBlanks" dxfId="91" priority="177" stopIfTrue="1">
      <formula>LEN(TRIM(BS16))=0</formula>
    </cfRule>
    <cfRule type="expression" dxfId="90" priority="172" stopIfTrue="1">
      <formula>IF(UY16="N/A",1,0)</formula>
    </cfRule>
    <cfRule type="cellIs" dxfId="89" priority="178" operator="greaterThan">
      <formula>BQ16+5</formula>
    </cfRule>
    <cfRule type="cellIs" dxfId="88" priority="180" operator="lessThanOrEqual">
      <formula>BQ16</formula>
    </cfRule>
  </conditionalFormatting>
  <conditionalFormatting sqref="BS17:BS35">
    <cfRule type="cellIs" dxfId="87" priority="176" operator="lessThanOrEqual">
      <formula>BQ17</formula>
    </cfRule>
    <cfRule type="cellIs" dxfId="86" priority="175" operator="between">
      <formula>BQ17+1</formula>
      <formula>BQ17+5</formula>
    </cfRule>
    <cfRule type="cellIs" dxfId="85" priority="174" operator="greaterThan">
      <formula>BQ17+5</formula>
    </cfRule>
    <cfRule type="containsBlanks" dxfId="84" priority="173" stopIfTrue="1">
      <formula>LEN(TRIM(BS17))=0</formula>
    </cfRule>
  </conditionalFormatting>
  <conditionalFormatting sqref="BT16:BT35">
    <cfRule type="expression" dxfId="83" priority="183" stopIfTrue="1">
      <formula>BU16&gt;0</formula>
    </cfRule>
    <cfRule type="expression" dxfId="82" priority="182" stopIfTrue="1">
      <formula>BV16&gt;0</formula>
    </cfRule>
    <cfRule type="cellIs" dxfId="81" priority="185" operator="between">
      <formula>$C$7+14</formula>
      <formula>$C$7</formula>
    </cfRule>
    <cfRule type="cellIs" dxfId="80" priority="184" operator="lessThan">
      <formula>$C$7</formula>
    </cfRule>
    <cfRule type="cellIs" dxfId="79" priority="186" operator="greaterThan">
      <formula>$C$7+14</formula>
    </cfRule>
  </conditionalFormatting>
  <conditionalFormatting sqref="BU16:BU35">
    <cfRule type="cellIs" dxfId="78" priority="731" operator="lessThanOrEqual">
      <formula>BT16</formula>
    </cfRule>
    <cfRule type="cellIs" dxfId="77" priority="730" operator="between">
      <formula>BT16+1</formula>
      <formula>BT16+5</formula>
    </cfRule>
    <cfRule type="cellIs" dxfId="76" priority="729" operator="greaterThan">
      <formula>BT16+5</formula>
    </cfRule>
    <cfRule type="containsBlanks" dxfId="75" priority="728">
      <formula>LEN(TRIM(BU16))=0</formula>
    </cfRule>
    <cfRule type="expression" dxfId="74" priority="727" stopIfTrue="1">
      <formula>BV16&gt;0</formula>
    </cfRule>
  </conditionalFormatting>
  <conditionalFormatting sqref="BV16:BV35">
    <cfRule type="cellIs" dxfId="73" priority="1261" operator="lessThanOrEqual">
      <formula>BT16</formula>
    </cfRule>
    <cfRule type="expression" dxfId="72" priority="181" stopIfTrue="1">
      <formula>IF(VB16="N/A",1,0)</formula>
    </cfRule>
    <cfRule type="cellIs" dxfId="71" priority="1260" operator="between">
      <formula>BT16+1</formula>
      <formula>BT16+5</formula>
    </cfRule>
    <cfRule type="cellIs" dxfId="70" priority="1259" operator="greaterThan">
      <formula>BT16+5</formula>
    </cfRule>
    <cfRule type="containsBlanks" dxfId="69" priority="1258" stopIfTrue="1">
      <formula>LEN(TRIM(BV16))=0</formula>
    </cfRule>
  </conditionalFormatting>
  <conditionalFormatting sqref="BV17:BV35">
    <cfRule type="cellIs" dxfId="68" priority="698" operator="lessThanOrEqual">
      <formula>BT17</formula>
    </cfRule>
    <cfRule type="cellIs" dxfId="67" priority="697" operator="between">
      <formula>BT17+1</formula>
      <formula>BT17+5</formula>
    </cfRule>
    <cfRule type="cellIs" dxfId="66" priority="696" operator="greaterThan">
      <formula>BT17+5</formula>
    </cfRule>
    <cfRule type="containsBlanks" dxfId="65" priority="695" stopIfTrue="1">
      <formula>LEN(TRIM(BV17))=0</formula>
    </cfRule>
  </conditionalFormatting>
  <conditionalFormatting sqref="BW16">
    <cfRule type="containsBlanks" dxfId="64" priority="1459" stopIfTrue="1">
      <formula>LEN(TRIM(BW16))=0</formula>
    </cfRule>
    <cfRule type="cellIs" dxfId="63" priority="1457" operator="between">
      <formula>$C$6+14</formula>
      <formula>$C$6</formula>
    </cfRule>
    <cfRule type="cellIs" dxfId="62" priority="1161" operator="lessThan">
      <formula>$C$7</formula>
    </cfRule>
    <cfRule type="cellIs" dxfId="61" priority="1162" operator="between">
      <formula>$C$7+14</formula>
      <formula>$C$7</formula>
    </cfRule>
    <cfRule type="cellIs" dxfId="60" priority="1163" operator="greaterThan">
      <formula>$C$7+14</formula>
    </cfRule>
    <cfRule type="expression" dxfId="59" priority="1454" stopIfTrue="1">
      <formula>IF($O16&gt;0,1,0)</formula>
    </cfRule>
    <cfRule type="expression" dxfId="58" priority="1455" stopIfTrue="1">
      <formula>BX16&gt;0</formula>
    </cfRule>
    <cfRule type="cellIs" dxfId="57" priority="1456" operator="lessThan">
      <formula>$C$6</formula>
    </cfRule>
    <cfRule type="cellIs" dxfId="56" priority="1458" operator="greaterThan">
      <formula>$C$6+14</formula>
    </cfRule>
  </conditionalFormatting>
  <conditionalFormatting sqref="BW16:BW35">
    <cfRule type="containsBlanks" dxfId="55" priority="655" stopIfTrue="1">
      <formula>LEN(TRIM(BW16))=0</formula>
    </cfRule>
    <cfRule type="expression" dxfId="54" priority="654">
      <formula>BY16&gt;0</formula>
    </cfRule>
    <cfRule type="expression" dxfId="53" priority="853" stopIfTrue="1">
      <formula>BX16&gt;0</formula>
    </cfRule>
  </conditionalFormatting>
  <conditionalFormatting sqref="BW17:BW35">
    <cfRule type="cellIs" dxfId="52" priority="659" operator="greaterThan">
      <formula>$C$7+14</formula>
    </cfRule>
    <cfRule type="cellIs" dxfId="51" priority="658" operator="between">
      <formula>$C$7+14</formula>
      <formula>$C$7</formula>
    </cfRule>
    <cfRule type="cellIs" dxfId="50" priority="657" operator="lessThan">
      <formula>$C$7</formula>
    </cfRule>
    <cfRule type="expression" dxfId="49" priority="656" stopIfTrue="1">
      <formula>BX17&gt;0</formula>
    </cfRule>
    <cfRule type="containsBlanks" dxfId="48" priority="857" stopIfTrue="1">
      <formula>LEN(TRIM(BW17))=0</formula>
    </cfRule>
    <cfRule type="cellIs" dxfId="47" priority="854" operator="lessThan">
      <formula>$C$6</formula>
    </cfRule>
    <cfRule type="cellIs" dxfId="46" priority="855" operator="between">
      <formula>$C$6+14</formula>
      <formula>$C$6</formula>
    </cfRule>
    <cfRule type="cellIs" dxfId="45" priority="856" operator="greaterThan">
      <formula>$C$6+14</formula>
    </cfRule>
    <cfRule type="expression" dxfId="44" priority="852" stopIfTrue="1">
      <formula>IF($O17&gt;0,1,0)</formula>
    </cfRule>
  </conditionalFormatting>
  <conditionalFormatting sqref="BW36:BY150">
    <cfRule type="containsBlanks" dxfId="43" priority="2317">
      <formula>LEN(TRIM(BW36))=0</formula>
    </cfRule>
    <cfRule type="cellIs" dxfId="42" priority="2318" stopIfTrue="1" operator="lessThanOrEqual">
      <formula>$C$7</formula>
    </cfRule>
    <cfRule type="cellIs" dxfId="41" priority="2319" stopIfTrue="1" operator="between">
      <formula>$C$7</formula>
      <formula>$C$7+14</formula>
    </cfRule>
    <cfRule type="cellIs" dxfId="40" priority="2320" stopIfTrue="1" operator="equal">
      <formula>"C"</formula>
    </cfRule>
  </conditionalFormatting>
  <conditionalFormatting sqref="BX16:BX35">
    <cfRule type="cellIs" dxfId="39" priority="643" operator="lessThanOrEqual">
      <formula>BW16</formula>
    </cfRule>
    <cfRule type="cellIs" dxfId="38" priority="642" operator="between">
      <formula>BW16+1</formula>
      <formula>BW16+5</formula>
    </cfRule>
    <cfRule type="cellIs" dxfId="37" priority="641" operator="greaterThan">
      <formula>BW16+5</formula>
    </cfRule>
    <cfRule type="expression" dxfId="36" priority="639" stopIfTrue="1">
      <formula>BY16&gt;0</formula>
    </cfRule>
    <cfRule type="containsBlanks" dxfId="35" priority="640">
      <formula>LEN(TRIM(BX16))=0</formula>
    </cfRule>
  </conditionalFormatting>
  <conditionalFormatting sqref="BY16:BY35">
    <cfRule type="cellIs" dxfId="34" priority="850" operator="between">
      <formula>BW16+1</formula>
      <formula>BW16+5</formula>
    </cfRule>
    <cfRule type="cellIs" dxfId="33" priority="849" operator="greaterThan">
      <formula>BW16+5</formula>
    </cfRule>
    <cfRule type="containsBlanks" dxfId="32" priority="848" stopIfTrue="1">
      <formula>LEN(TRIM(BY16))=0</formula>
    </cfRule>
    <cfRule type="cellIs" dxfId="31" priority="851" operator="lessThanOrEqual">
      <formula>BW16</formula>
    </cfRule>
  </conditionalFormatting>
  <dataValidations disablePrompts="1" count="1">
    <dataValidation type="list" allowBlank="1" showInputMessage="1" showErrorMessage="1" sqref="I16:I35" xr:uid="{00000000-0002-0000-0100-000000000000}">
      <formula1>"Yes,No"</formula1>
    </dataValidation>
  </dataValidations>
  <pageMargins left="0.25" right="0.25" top="0.75" bottom="0.75" header="0.3" footer="0.3"/>
  <pageSetup paperSize="17" fitToHeight="6" orientation="landscape" r:id="rId1"/>
  <headerFooter alignWithMargins="0">
    <oddFooter>&amp;LForm SCMP 7.5 (d)&amp;CFAFP Template&amp;RRevision E
Effective Date  TBD</oddFooter>
  </headerFooter>
  <ignoredErrors>
    <ignoredError sqref="BB12:BD13 BN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08"/>
  <sheetViews>
    <sheetView workbookViewId="0">
      <selection activeCell="F27" sqref="F27"/>
    </sheetView>
  </sheetViews>
  <sheetFormatPr defaultRowHeight="12.5" x14ac:dyDescent="0.25"/>
  <cols>
    <col min="10" max="10" width="13.453125" customWidth="1"/>
  </cols>
  <sheetData>
    <row r="1" spans="1:37" s="1" customFormat="1" ht="10" x14ac:dyDescent="0.2">
      <c r="A1" s="90"/>
      <c r="B1" s="90"/>
      <c r="C1" s="90" t="s">
        <v>57</v>
      </c>
      <c r="D1" s="90"/>
      <c r="E1" s="90"/>
      <c r="F1" s="90"/>
      <c r="G1" s="90"/>
      <c r="H1" s="90"/>
      <c r="I1" s="90" t="s">
        <v>58</v>
      </c>
      <c r="J1" s="90"/>
      <c r="K1" s="90"/>
      <c r="L1" s="90"/>
      <c r="M1" s="90"/>
      <c r="N1" s="90"/>
      <c r="O1" s="2"/>
      <c r="P1" s="90"/>
      <c r="Q1" s="90" t="s">
        <v>59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3" t="s">
        <v>60</v>
      </c>
      <c r="AE1" s="4">
        <f ca="1">TODAY()</f>
        <v>45702</v>
      </c>
      <c r="AF1" s="4"/>
      <c r="AG1" s="91"/>
      <c r="AH1" s="91"/>
      <c r="AI1" s="91"/>
      <c r="AJ1" s="91"/>
      <c r="AK1" s="91"/>
    </row>
    <row r="2" spans="1:37" s="1" customFormat="1" ht="10" x14ac:dyDescent="0.2">
      <c r="A2" s="90"/>
      <c r="B2" s="3" t="s">
        <v>7</v>
      </c>
      <c r="C2" s="5" t="s">
        <v>61</v>
      </c>
      <c r="D2" s="90"/>
      <c r="E2" s="90"/>
      <c r="F2" s="90"/>
      <c r="G2" s="90"/>
      <c r="H2" s="90"/>
      <c r="I2" s="90" t="s">
        <v>62</v>
      </c>
      <c r="J2" s="90"/>
      <c r="K2" s="90"/>
      <c r="L2" s="90"/>
      <c r="M2" s="90"/>
      <c r="N2" s="90"/>
      <c r="O2" s="2"/>
      <c r="P2" s="90"/>
      <c r="Q2" s="90" t="s">
        <v>63</v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6"/>
      <c r="AD2" s="6"/>
      <c r="AE2" s="4"/>
      <c r="AF2" s="4"/>
      <c r="AG2" s="91"/>
      <c r="AH2" s="91"/>
      <c r="AI2" s="91"/>
      <c r="AJ2" s="91"/>
      <c r="AK2" s="91"/>
    </row>
    <row r="3" spans="1:37" s="1" customFormat="1" ht="10" x14ac:dyDescent="0.2">
      <c r="A3" s="90"/>
      <c r="B3" s="3" t="s">
        <v>64</v>
      </c>
      <c r="C3" s="7">
        <f ca="1">TODAY()</f>
        <v>45702</v>
      </c>
      <c r="D3" s="90"/>
      <c r="E3" s="90"/>
      <c r="F3" s="90"/>
      <c r="G3" s="90"/>
      <c r="H3" s="90"/>
      <c r="I3" s="90" t="s">
        <v>65</v>
      </c>
      <c r="J3" s="90"/>
      <c r="K3" s="90"/>
      <c r="L3" s="90"/>
      <c r="M3" s="90"/>
      <c r="N3" s="90"/>
      <c r="O3" s="2"/>
      <c r="P3" s="90"/>
      <c r="Q3" s="90"/>
      <c r="R3" s="90"/>
      <c r="S3" s="90"/>
      <c r="T3" s="90"/>
      <c r="U3" s="4"/>
      <c r="V3" s="90"/>
      <c r="W3" s="90"/>
      <c r="X3" s="4"/>
      <c r="Y3" s="90"/>
      <c r="Z3" s="90"/>
      <c r="AA3" s="90"/>
      <c r="AB3" s="90"/>
      <c r="AC3" s="3"/>
      <c r="AD3" s="3"/>
      <c r="AE3" s="8"/>
      <c r="AF3" s="4"/>
      <c r="AG3" s="91"/>
      <c r="AH3" s="91"/>
      <c r="AI3" s="91"/>
      <c r="AJ3" s="91"/>
      <c r="AK3" s="91"/>
    </row>
    <row r="4" spans="1:37" s="1" customFormat="1" ht="10" x14ac:dyDescent="0.2">
      <c r="A4" s="90"/>
      <c r="B4" s="90"/>
      <c r="C4" s="9"/>
      <c r="D4" s="10"/>
      <c r="E4" s="90"/>
      <c r="F4" s="11"/>
      <c r="G4" s="90"/>
      <c r="H4" s="90"/>
      <c r="I4" s="90" t="s">
        <v>66</v>
      </c>
      <c r="J4" s="90"/>
      <c r="K4" s="90"/>
      <c r="L4" s="90"/>
      <c r="M4" s="11"/>
      <c r="N4" s="90"/>
      <c r="O4" s="2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1"/>
      <c r="AH4" s="91"/>
      <c r="AI4" s="91"/>
      <c r="AJ4" s="91"/>
      <c r="AK4" s="91"/>
    </row>
    <row r="5" spans="1:37" s="1" customFormat="1" ht="10" x14ac:dyDescent="0.2">
      <c r="A5" s="90"/>
      <c r="B5" s="90"/>
      <c r="C5" s="90"/>
      <c r="D5" s="90"/>
      <c r="E5" s="90"/>
      <c r="F5" s="90"/>
      <c r="G5" s="90"/>
      <c r="H5" s="90"/>
      <c r="I5" s="90" t="s">
        <v>67</v>
      </c>
      <c r="J5" s="90"/>
      <c r="K5" s="90"/>
      <c r="L5" s="90"/>
      <c r="M5" s="90"/>
      <c r="N5" s="90"/>
      <c r="O5" s="2"/>
      <c r="P5" s="90"/>
      <c r="Q5" s="90"/>
      <c r="R5" s="90"/>
      <c r="S5" s="90"/>
      <c r="T5" s="12"/>
      <c r="U5" s="12"/>
      <c r="V5" s="12"/>
      <c r="W5" s="12"/>
      <c r="X5" s="12"/>
      <c r="Y5" s="12"/>
      <c r="Z5" s="12"/>
      <c r="AA5" s="12"/>
      <c r="AB5" s="12"/>
      <c r="AC5" s="90"/>
      <c r="AD5" s="90"/>
      <c r="AE5" s="4"/>
      <c r="AF5" s="13"/>
      <c r="AG5" s="91"/>
      <c r="AH5" s="91"/>
      <c r="AI5" s="91"/>
      <c r="AJ5" s="91"/>
      <c r="AK5" s="91"/>
    </row>
    <row r="6" spans="1:37" s="1" customFormat="1" ht="23" x14ac:dyDescent="0.5">
      <c r="A6" s="14" t="s">
        <v>68</v>
      </c>
      <c r="B6" s="89"/>
      <c r="C6" s="89"/>
      <c r="D6" s="15" t="s">
        <v>69</v>
      </c>
      <c r="E6" s="15"/>
      <c r="F6" s="89"/>
      <c r="G6" s="89"/>
      <c r="H6" s="89"/>
      <c r="I6" s="89"/>
      <c r="J6" s="89"/>
      <c r="K6" s="89"/>
      <c r="L6" s="89"/>
      <c r="M6" s="89"/>
      <c r="N6" s="89"/>
      <c r="O6" s="16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  <c r="AF6" s="89"/>
      <c r="AG6" s="17"/>
      <c r="AH6" s="17"/>
      <c r="AI6" s="17"/>
      <c r="AJ6" s="17"/>
      <c r="AK6" s="91"/>
    </row>
    <row r="7" spans="1:37" s="1" customFormat="1" x14ac:dyDescent="0.25">
      <c r="A7" s="92" t="s">
        <v>70</v>
      </c>
      <c r="B7" s="90"/>
      <c r="C7" s="90"/>
      <c r="D7" s="90"/>
      <c r="E7" s="90"/>
      <c r="F7" s="90"/>
      <c r="G7" s="90"/>
      <c r="H7" s="90"/>
      <c r="I7" s="90"/>
      <c r="J7" s="90"/>
      <c r="K7" s="93" t="s">
        <v>71</v>
      </c>
      <c r="L7" s="94">
        <v>1</v>
      </c>
      <c r="M7" s="94">
        <v>1</v>
      </c>
      <c r="N7" s="94">
        <v>10</v>
      </c>
      <c r="O7" s="94">
        <v>7</v>
      </c>
      <c r="P7" s="94">
        <v>7</v>
      </c>
      <c r="Q7" s="94">
        <v>3</v>
      </c>
      <c r="R7" s="94">
        <v>0</v>
      </c>
      <c r="S7" s="94">
        <v>10</v>
      </c>
      <c r="T7" s="94">
        <v>10</v>
      </c>
      <c r="U7" s="94">
        <v>2</v>
      </c>
      <c r="V7" s="94">
        <v>2</v>
      </c>
      <c r="W7" s="94">
        <v>10</v>
      </c>
      <c r="X7" s="94">
        <v>15</v>
      </c>
      <c r="Y7" s="94">
        <v>3</v>
      </c>
      <c r="Z7" s="94">
        <v>0</v>
      </c>
      <c r="AA7" s="94">
        <v>0</v>
      </c>
      <c r="AB7" s="94"/>
      <c r="AC7" s="94">
        <v>3</v>
      </c>
      <c r="AD7" s="94">
        <v>2</v>
      </c>
      <c r="AE7" s="94">
        <v>7</v>
      </c>
      <c r="AF7" s="94"/>
      <c r="AG7" s="91"/>
      <c r="AH7" s="91"/>
      <c r="AI7" s="91"/>
      <c r="AJ7" s="91"/>
      <c r="AK7" s="91"/>
    </row>
    <row r="8" spans="1:37" s="20" customFormat="1" ht="11.5" x14ac:dyDescent="0.25">
      <c r="A8" s="105"/>
      <c r="B8" s="137" t="s">
        <v>16</v>
      </c>
      <c r="C8" s="138"/>
      <c r="D8" s="95"/>
      <c r="E8" s="107"/>
      <c r="F8" s="139"/>
      <c r="G8" s="140"/>
      <c r="H8" s="140"/>
      <c r="I8" s="141">
        <f>I9/SUM(I9:I10)</f>
        <v>0.984375</v>
      </c>
      <c r="J8" s="107"/>
      <c r="K8" s="140"/>
      <c r="L8" s="142">
        <f t="shared" ref="L8:T8" si="0">L9/SUM(L9:L10)</f>
        <v>1</v>
      </c>
      <c r="M8" s="142">
        <f t="shared" si="0"/>
        <v>1</v>
      </c>
      <c r="N8" s="142">
        <f t="shared" si="0"/>
        <v>0.85964912280701755</v>
      </c>
      <c r="O8" s="142">
        <f t="shared" si="0"/>
        <v>0.85964912280701755</v>
      </c>
      <c r="P8" s="142">
        <f t="shared" si="0"/>
        <v>0.84210526315789469</v>
      </c>
      <c r="Q8" s="142">
        <f t="shared" si="0"/>
        <v>0.84210526315789469</v>
      </c>
      <c r="R8" s="142">
        <f t="shared" si="0"/>
        <v>0.68421052631578949</v>
      </c>
      <c r="S8" s="18">
        <f t="shared" si="0"/>
        <v>0.77192982456140347</v>
      </c>
      <c r="T8" s="18">
        <f t="shared" si="0"/>
        <v>0.77192982456140347</v>
      </c>
      <c r="U8" s="18">
        <f t="shared" ref="U8:AD8" si="1">U9/SUM(U9:U10)</f>
        <v>0.77192982456140347</v>
      </c>
      <c r="V8" s="18">
        <f t="shared" si="1"/>
        <v>0.77192982456140347</v>
      </c>
      <c r="W8" s="18">
        <f t="shared" si="1"/>
        <v>0.63157894736842102</v>
      </c>
      <c r="X8" s="18">
        <f t="shared" si="1"/>
        <v>0.63157894736842102</v>
      </c>
      <c r="Y8" s="18">
        <f t="shared" si="1"/>
        <v>0.63157894736842102</v>
      </c>
      <c r="Z8" s="18">
        <f t="shared" si="1"/>
        <v>0.47368421052631576</v>
      </c>
      <c r="AA8" s="18">
        <f t="shared" si="1"/>
        <v>0.47368421052631576</v>
      </c>
      <c r="AB8" s="18"/>
      <c r="AC8" s="18">
        <f t="shared" si="1"/>
        <v>0.61403508771929827</v>
      </c>
      <c r="AD8" s="18">
        <f t="shared" si="1"/>
        <v>0.47368421052631576</v>
      </c>
      <c r="AE8" s="18">
        <f>AE9/SUM(AE9:AE10)</f>
        <v>0.47368421052631576</v>
      </c>
      <c r="AF8" s="143"/>
      <c r="AG8" s="18"/>
      <c r="AH8" s="18"/>
      <c r="AI8" s="18"/>
      <c r="AJ8" s="18"/>
      <c r="AK8" s="19"/>
    </row>
    <row r="9" spans="1:37" s="26" customFormat="1" ht="11.5" x14ac:dyDescent="0.25">
      <c r="A9" s="96"/>
      <c r="B9" s="137" t="s">
        <v>17</v>
      </c>
      <c r="C9" s="21"/>
      <c r="E9" s="97"/>
      <c r="F9" s="22"/>
      <c r="G9" s="98"/>
      <c r="H9" s="98"/>
      <c r="I9" s="144">
        <f>COUNTIF(I13:I1759,"Y")</f>
        <v>63</v>
      </c>
      <c r="J9" s="97"/>
      <c r="K9" s="98"/>
      <c r="L9" s="145">
        <f t="shared" ref="L9:AE9" si="2">COUNTIF(L12:L1759,"C")</f>
        <v>57</v>
      </c>
      <c r="M9" s="145">
        <f t="shared" si="2"/>
        <v>57</v>
      </c>
      <c r="N9" s="145">
        <f t="shared" si="2"/>
        <v>49</v>
      </c>
      <c r="O9" s="145">
        <f t="shared" si="2"/>
        <v>49</v>
      </c>
      <c r="P9" s="145">
        <f t="shared" si="2"/>
        <v>48</v>
      </c>
      <c r="Q9" s="145">
        <f t="shared" si="2"/>
        <v>48</v>
      </c>
      <c r="R9" s="145">
        <f t="shared" si="2"/>
        <v>39</v>
      </c>
      <c r="S9" s="145">
        <f t="shared" si="2"/>
        <v>44</v>
      </c>
      <c r="T9" s="145">
        <f t="shared" si="2"/>
        <v>44</v>
      </c>
      <c r="U9" s="145">
        <f t="shared" si="2"/>
        <v>44</v>
      </c>
      <c r="V9" s="145">
        <f t="shared" si="2"/>
        <v>44</v>
      </c>
      <c r="W9" s="145">
        <f t="shared" si="2"/>
        <v>36</v>
      </c>
      <c r="X9" s="145">
        <f t="shared" si="2"/>
        <v>36</v>
      </c>
      <c r="Y9" s="145">
        <f t="shared" si="2"/>
        <v>36</v>
      </c>
      <c r="Z9" s="145">
        <f t="shared" si="2"/>
        <v>27</v>
      </c>
      <c r="AA9" s="145">
        <f t="shared" si="2"/>
        <v>27</v>
      </c>
      <c r="AB9" s="145"/>
      <c r="AC9" s="145">
        <f t="shared" si="2"/>
        <v>35</v>
      </c>
      <c r="AD9" s="145">
        <f t="shared" si="2"/>
        <v>27</v>
      </c>
      <c r="AE9" s="145">
        <f t="shared" si="2"/>
        <v>27</v>
      </c>
      <c r="AF9" s="24"/>
      <c r="AG9" s="23"/>
      <c r="AH9" s="23"/>
      <c r="AI9" s="23"/>
      <c r="AJ9" s="23"/>
      <c r="AK9" s="25"/>
    </row>
    <row r="10" spans="1:37" s="26" customFormat="1" ht="11.5" x14ac:dyDescent="0.25">
      <c r="A10" s="99"/>
      <c r="B10" s="137" t="s">
        <v>18</v>
      </c>
      <c r="C10" s="27"/>
      <c r="E10" s="100"/>
      <c r="F10" s="28"/>
      <c r="G10" s="101"/>
      <c r="H10" s="101"/>
      <c r="I10" s="144">
        <f>SUM(MAX($A:$A)-COUNTIF(I13:I1759,"N/A"))-I9</f>
        <v>1</v>
      </c>
      <c r="J10" s="100"/>
      <c r="K10" s="101"/>
      <c r="L10" s="145">
        <f t="shared" ref="L10:AE10" si="3">SUM(MAX($A:$A)-COUNTIF(L12:L1759,"N/A"))-L9</f>
        <v>0</v>
      </c>
      <c r="M10" s="145">
        <f t="shared" si="3"/>
        <v>0</v>
      </c>
      <c r="N10" s="145">
        <f t="shared" si="3"/>
        <v>8</v>
      </c>
      <c r="O10" s="145">
        <f t="shared" si="3"/>
        <v>8</v>
      </c>
      <c r="P10" s="145">
        <f t="shared" si="3"/>
        <v>9</v>
      </c>
      <c r="Q10" s="145">
        <f t="shared" si="3"/>
        <v>9</v>
      </c>
      <c r="R10" s="145">
        <f t="shared" si="3"/>
        <v>18</v>
      </c>
      <c r="S10" s="145">
        <f t="shared" si="3"/>
        <v>13</v>
      </c>
      <c r="T10" s="145">
        <f t="shared" si="3"/>
        <v>13</v>
      </c>
      <c r="U10" s="145">
        <f t="shared" si="3"/>
        <v>13</v>
      </c>
      <c r="V10" s="145">
        <f t="shared" si="3"/>
        <v>13</v>
      </c>
      <c r="W10" s="145">
        <f t="shared" si="3"/>
        <v>21</v>
      </c>
      <c r="X10" s="145">
        <f t="shared" si="3"/>
        <v>21</v>
      </c>
      <c r="Y10" s="145">
        <f t="shared" si="3"/>
        <v>21</v>
      </c>
      <c r="Z10" s="145">
        <f t="shared" si="3"/>
        <v>30</v>
      </c>
      <c r="AA10" s="145">
        <f t="shared" si="3"/>
        <v>30</v>
      </c>
      <c r="AB10" s="145"/>
      <c r="AC10" s="145">
        <f t="shared" si="3"/>
        <v>22</v>
      </c>
      <c r="AD10" s="145">
        <f t="shared" si="3"/>
        <v>30</v>
      </c>
      <c r="AE10" s="145">
        <f t="shared" si="3"/>
        <v>30</v>
      </c>
      <c r="AF10" s="29"/>
      <c r="AG10" s="23"/>
      <c r="AH10" s="23"/>
      <c r="AI10" s="146"/>
      <c r="AJ10" s="146"/>
      <c r="AK10" s="25"/>
    </row>
    <row r="11" spans="1:37" s="20" customFormat="1" ht="57.5" x14ac:dyDescent="0.25">
      <c r="A11" s="147" t="s">
        <v>19</v>
      </c>
      <c r="B11" s="147" t="s">
        <v>72</v>
      </c>
      <c r="C11" s="147" t="s">
        <v>21</v>
      </c>
      <c r="D11" s="30" t="s">
        <v>22</v>
      </c>
      <c r="E11" s="31" t="s">
        <v>73</v>
      </c>
      <c r="F11" s="30" t="s">
        <v>74</v>
      </c>
      <c r="G11" s="30" t="s">
        <v>25</v>
      </c>
      <c r="H11" s="148" t="s">
        <v>75</v>
      </c>
      <c r="I11" s="32" t="s">
        <v>27</v>
      </c>
      <c r="J11" s="32" t="s">
        <v>28</v>
      </c>
      <c r="K11" s="32" t="s">
        <v>29</v>
      </c>
      <c r="L11" s="32" t="s">
        <v>76</v>
      </c>
      <c r="M11" s="30" t="s">
        <v>77</v>
      </c>
      <c r="N11" s="30" t="s">
        <v>78</v>
      </c>
      <c r="O11" s="32" t="s">
        <v>35</v>
      </c>
      <c r="P11" s="32" t="s">
        <v>34</v>
      </c>
      <c r="Q11" s="32" t="s">
        <v>79</v>
      </c>
      <c r="R11" s="30" t="s">
        <v>80</v>
      </c>
      <c r="S11" s="32" t="s">
        <v>81</v>
      </c>
      <c r="T11" s="32" t="s">
        <v>82</v>
      </c>
      <c r="U11" s="32" t="s">
        <v>83</v>
      </c>
      <c r="V11" s="32" t="s">
        <v>40</v>
      </c>
      <c r="W11" s="32" t="s">
        <v>84</v>
      </c>
      <c r="X11" s="32" t="s">
        <v>85</v>
      </c>
      <c r="Y11" s="32" t="s">
        <v>86</v>
      </c>
      <c r="Z11" s="32" t="s">
        <v>87</v>
      </c>
      <c r="AA11" s="32" t="s">
        <v>88</v>
      </c>
      <c r="AB11" s="32" t="s">
        <v>88</v>
      </c>
      <c r="AC11" s="32" t="s">
        <v>89</v>
      </c>
      <c r="AD11" s="32" t="s">
        <v>90</v>
      </c>
      <c r="AE11" s="30" t="s">
        <v>91</v>
      </c>
      <c r="AF11" s="147" t="s">
        <v>92</v>
      </c>
      <c r="AG11" s="30" t="s">
        <v>93</v>
      </c>
      <c r="AH11" s="30" t="s">
        <v>52</v>
      </c>
      <c r="AI11" s="30" t="s">
        <v>94</v>
      </c>
      <c r="AJ11" s="30" t="s">
        <v>95</v>
      </c>
      <c r="AK11" s="149" t="s">
        <v>96</v>
      </c>
    </row>
    <row r="12" spans="1:37" s="20" customFormat="1" ht="12.75" customHeight="1" x14ac:dyDescent="0.25">
      <c r="A12" s="44">
        <v>1</v>
      </c>
      <c r="B12" s="34" t="s">
        <v>97</v>
      </c>
      <c r="C12" s="34"/>
      <c r="D12" s="35" t="s">
        <v>98</v>
      </c>
      <c r="E12" s="35" t="s">
        <v>99</v>
      </c>
      <c r="F12" s="36">
        <v>747</v>
      </c>
      <c r="G12" s="36">
        <v>1600</v>
      </c>
      <c r="H12" s="37">
        <v>2</v>
      </c>
      <c r="I12" s="38" t="s">
        <v>100</v>
      </c>
      <c r="J12" s="39" t="s">
        <v>101</v>
      </c>
      <c r="K12" s="40" t="s">
        <v>102</v>
      </c>
      <c r="L12" s="41" t="s">
        <v>103</v>
      </c>
      <c r="M12" s="41" t="s">
        <v>103</v>
      </c>
      <c r="N12" s="41" t="s">
        <v>103</v>
      </c>
      <c r="O12" s="41" t="s">
        <v>103</v>
      </c>
      <c r="P12" s="41" t="s">
        <v>103</v>
      </c>
      <c r="Q12" s="41" t="s">
        <v>103</v>
      </c>
      <c r="R12" s="41" t="s">
        <v>103</v>
      </c>
      <c r="S12" s="41" t="s">
        <v>103</v>
      </c>
      <c r="T12" s="41" t="s">
        <v>103</v>
      </c>
      <c r="U12" s="41" t="s">
        <v>103</v>
      </c>
      <c r="V12" s="41" t="s">
        <v>103</v>
      </c>
      <c r="W12" s="41" t="s">
        <v>103</v>
      </c>
      <c r="X12" s="41" t="s">
        <v>103</v>
      </c>
      <c r="Y12" s="41" t="s">
        <v>103</v>
      </c>
      <c r="Z12" s="41">
        <v>41556</v>
      </c>
      <c r="AA12" s="41">
        <v>41556</v>
      </c>
      <c r="AB12" s="41"/>
      <c r="AC12" s="41">
        <v>41556</v>
      </c>
      <c r="AD12" s="41">
        <v>41561</v>
      </c>
      <c r="AE12" s="41">
        <v>41563</v>
      </c>
      <c r="AF12" s="41">
        <v>41572</v>
      </c>
      <c r="AG12" s="42" t="s">
        <v>104</v>
      </c>
      <c r="AH12" s="42" t="s">
        <v>97</v>
      </c>
      <c r="AI12" s="43" t="s">
        <v>105</v>
      </c>
      <c r="AJ12" s="49" t="s">
        <v>106</v>
      </c>
      <c r="AK12" s="19" t="s">
        <v>107</v>
      </c>
    </row>
    <row r="13" spans="1:37" s="20" customFormat="1" ht="12.75" customHeight="1" x14ac:dyDescent="0.25">
      <c r="A13" s="33">
        <v>2</v>
      </c>
      <c r="B13" s="34" t="s">
        <v>108</v>
      </c>
      <c r="C13" s="34"/>
      <c r="D13" s="35" t="s">
        <v>109</v>
      </c>
      <c r="E13" s="35" t="s">
        <v>110</v>
      </c>
      <c r="F13" s="36">
        <v>747</v>
      </c>
      <c r="G13" s="36">
        <v>1600</v>
      </c>
      <c r="H13" s="37">
        <v>1</v>
      </c>
      <c r="I13" s="38" t="s">
        <v>100</v>
      </c>
      <c r="J13" s="39" t="s">
        <v>111</v>
      </c>
      <c r="K13" s="40" t="s">
        <v>112</v>
      </c>
      <c r="L13" s="41" t="s">
        <v>103</v>
      </c>
      <c r="M13" s="41" t="s">
        <v>103</v>
      </c>
      <c r="N13" s="41" t="s">
        <v>103</v>
      </c>
      <c r="O13" s="41" t="s">
        <v>103</v>
      </c>
      <c r="P13" s="41" t="s">
        <v>103</v>
      </c>
      <c r="Q13" s="41" t="s">
        <v>103</v>
      </c>
      <c r="R13" s="41" t="s">
        <v>103</v>
      </c>
      <c r="S13" s="41" t="s">
        <v>103</v>
      </c>
      <c r="T13" s="41" t="s">
        <v>103</v>
      </c>
      <c r="U13" s="41" t="s">
        <v>103</v>
      </c>
      <c r="V13" s="41" t="s">
        <v>103</v>
      </c>
      <c r="W13" s="41">
        <v>41523</v>
      </c>
      <c r="X13" s="41">
        <v>41537</v>
      </c>
      <c r="Y13" s="41">
        <v>41558</v>
      </c>
      <c r="Z13" s="41">
        <v>41563</v>
      </c>
      <c r="AA13" s="41">
        <v>41563</v>
      </c>
      <c r="AB13" s="41"/>
      <c r="AC13" s="41" t="e">
        <f t="shared" ref="Z13:AE14" si="4">IF(ISNA(VLOOKUP((VLOOKUP(AD13,cal,2)-AC$7),_cal2,2)),"",VLOOKUP((VLOOKUP(AD13,cal,2)-AC$7),_cal2,2))</f>
        <v>#NAME?</v>
      </c>
      <c r="AD13" s="41" t="e">
        <f t="shared" si="4"/>
        <v>#NAME?</v>
      </c>
      <c r="AE13" s="41" t="e">
        <f t="shared" si="4"/>
        <v>#NAME?</v>
      </c>
      <c r="AF13" s="41">
        <v>41579</v>
      </c>
      <c r="AG13" s="42" t="s">
        <v>104</v>
      </c>
      <c r="AH13" s="42" t="s">
        <v>108</v>
      </c>
      <c r="AI13" s="43" t="s">
        <v>113</v>
      </c>
      <c r="AJ13" s="42" t="s">
        <v>114</v>
      </c>
      <c r="AK13" s="19" t="s">
        <v>115</v>
      </c>
    </row>
    <row r="14" spans="1:37" s="20" customFormat="1" ht="12.75" customHeight="1" x14ac:dyDescent="0.25">
      <c r="A14" s="44">
        <v>3</v>
      </c>
      <c r="B14" s="34" t="s">
        <v>116</v>
      </c>
      <c r="C14" s="34"/>
      <c r="D14" s="35" t="s">
        <v>117</v>
      </c>
      <c r="E14" s="35" t="s">
        <v>118</v>
      </c>
      <c r="F14" s="36">
        <v>747</v>
      </c>
      <c r="G14" s="36">
        <v>1300</v>
      </c>
      <c r="H14" s="37">
        <v>1</v>
      </c>
      <c r="I14" s="38" t="s">
        <v>100</v>
      </c>
      <c r="J14" s="39" t="s">
        <v>119</v>
      </c>
      <c r="K14" s="40" t="s">
        <v>120</v>
      </c>
      <c r="L14" s="45" t="s">
        <v>103</v>
      </c>
      <c r="M14" s="45" t="s">
        <v>103</v>
      </c>
      <c r="N14" s="45" t="s">
        <v>103</v>
      </c>
      <c r="O14" s="41" t="s">
        <v>103</v>
      </c>
      <c r="P14" s="41" t="s">
        <v>103</v>
      </c>
      <c r="Q14" s="45" t="s">
        <v>103</v>
      </c>
      <c r="R14" s="45" t="s">
        <v>103</v>
      </c>
      <c r="S14" s="45" t="s">
        <v>103</v>
      </c>
      <c r="T14" s="45" t="s">
        <v>103</v>
      </c>
      <c r="U14" s="45" t="s">
        <v>103</v>
      </c>
      <c r="V14" s="45" t="s">
        <v>103</v>
      </c>
      <c r="W14" s="45" t="s">
        <v>103</v>
      </c>
      <c r="X14" s="45" t="s">
        <v>103</v>
      </c>
      <c r="Y14" s="45" t="s">
        <v>103</v>
      </c>
      <c r="Z14" s="41" t="e">
        <f t="shared" si="4"/>
        <v>#NAME?</v>
      </c>
      <c r="AA14" s="41" t="s">
        <v>121</v>
      </c>
      <c r="AB14" s="41"/>
      <c r="AC14" s="45" t="s">
        <v>103</v>
      </c>
      <c r="AD14" s="41" t="e">
        <f t="shared" si="4"/>
        <v>#NAME?</v>
      </c>
      <c r="AE14" s="41" t="e">
        <f t="shared" si="4"/>
        <v>#NAME?</v>
      </c>
      <c r="AF14" s="41">
        <v>41579</v>
      </c>
      <c r="AG14" s="42" t="s">
        <v>104</v>
      </c>
      <c r="AH14" s="42" t="s">
        <v>116</v>
      </c>
      <c r="AI14" s="47" t="s">
        <v>122</v>
      </c>
      <c r="AJ14" s="42" t="s">
        <v>114</v>
      </c>
      <c r="AK14" s="19" t="s">
        <v>115</v>
      </c>
    </row>
    <row r="15" spans="1:37" s="20" customFormat="1" ht="12.75" customHeight="1" x14ac:dyDescent="0.25">
      <c r="A15" s="33">
        <v>4</v>
      </c>
      <c r="B15" s="34" t="s">
        <v>123</v>
      </c>
      <c r="C15" s="34"/>
      <c r="D15" s="35" t="s">
        <v>109</v>
      </c>
      <c r="E15" s="35" t="s">
        <v>124</v>
      </c>
      <c r="F15" s="36">
        <v>747</v>
      </c>
      <c r="G15" s="36">
        <v>1300</v>
      </c>
      <c r="H15" s="37">
        <v>1</v>
      </c>
      <c r="I15" s="38" t="s">
        <v>100</v>
      </c>
      <c r="J15" s="39" t="s">
        <v>119</v>
      </c>
      <c r="K15" s="40" t="s">
        <v>125</v>
      </c>
      <c r="L15" s="45" t="s">
        <v>103</v>
      </c>
      <c r="M15" s="45" t="s">
        <v>103</v>
      </c>
      <c r="N15" s="41" t="s">
        <v>103</v>
      </c>
      <c r="O15" s="41" t="s">
        <v>103</v>
      </c>
      <c r="P15" s="45" t="s">
        <v>103</v>
      </c>
      <c r="Q15" s="45" t="s">
        <v>103</v>
      </c>
      <c r="R15" s="45" t="s">
        <v>103</v>
      </c>
      <c r="S15" s="45" t="s">
        <v>103</v>
      </c>
      <c r="T15" s="45" t="s">
        <v>103</v>
      </c>
      <c r="U15" s="45" t="s">
        <v>103</v>
      </c>
      <c r="V15" s="45" t="s">
        <v>103</v>
      </c>
      <c r="W15" s="41">
        <v>41543</v>
      </c>
      <c r="X15" s="41">
        <v>41537</v>
      </c>
      <c r="Y15" s="41">
        <v>41558</v>
      </c>
      <c r="Z15" s="41">
        <v>41563</v>
      </c>
      <c r="AA15" s="41">
        <v>41563</v>
      </c>
      <c r="AB15" s="41"/>
      <c r="AC15" s="41" t="e">
        <f t="shared" ref="X15:AE30" si="5">IF(ISNA(VLOOKUP((VLOOKUP(AD15,cal,2)-AC$7),_cal2,2)),"",VLOOKUP((VLOOKUP(AD15,cal,2)-AC$7),_cal2,2))</f>
        <v>#NAME?</v>
      </c>
      <c r="AD15" s="41" t="e">
        <f t="shared" si="5"/>
        <v>#NAME?</v>
      </c>
      <c r="AE15" s="41" t="e">
        <f t="shared" si="5"/>
        <v>#NAME?</v>
      </c>
      <c r="AF15" s="41">
        <v>41579</v>
      </c>
      <c r="AG15" s="42" t="s">
        <v>104</v>
      </c>
      <c r="AH15" s="42" t="s">
        <v>123</v>
      </c>
      <c r="AI15" s="43" t="s">
        <v>113</v>
      </c>
      <c r="AJ15" s="42" t="s">
        <v>114</v>
      </c>
      <c r="AK15" s="19" t="s">
        <v>115</v>
      </c>
    </row>
    <row r="16" spans="1:37" s="20" customFormat="1" ht="12.75" customHeight="1" x14ac:dyDescent="0.25">
      <c r="A16" s="44">
        <v>5</v>
      </c>
      <c r="B16" s="34" t="s">
        <v>126</v>
      </c>
      <c r="C16" s="34"/>
      <c r="D16" s="35" t="s">
        <v>127</v>
      </c>
      <c r="E16" s="35" t="s">
        <v>128</v>
      </c>
      <c r="F16" s="36">
        <v>747</v>
      </c>
      <c r="G16" s="36">
        <v>1300</v>
      </c>
      <c r="H16" s="37">
        <v>1</v>
      </c>
      <c r="I16" s="38" t="s">
        <v>100</v>
      </c>
      <c r="J16" s="39" t="s">
        <v>119</v>
      </c>
      <c r="K16" s="40" t="s">
        <v>129</v>
      </c>
      <c r="L16" s="41" t="s">
        <v>103</v>
      </c>
      <c r="M16" s="41" t="s">
        <v>103</v>
      </c>
      <c r="N16" s="41" t="s">
        <v>103</v>
      </c>
      <c r="O16" s="41" t="s">
        <v>103</v>
      </c>
      <c r="P16" s="41" t="s">
        <v>103</v>
      </c>
      <c r="Q16" s="41" t="s">
        <v>103</v>
      </c>
      <c r="R16" s="41" t="s">
        <v>103</v>
      </c>
      <c r="S16" s="41" t="s">
        <v>103</v>
      </c>
      <c r="T16" s="41" t="s">
        <v>103</v>
      </c>
      <c r="U16" s="41" t="s">
        <v>103</v>
      </c>
      <c r="V16" s="41" t="s">
        <v>103</v>
      </c>
      <c r="W16" s="41" t="s">
        <v>103</v>
      </c>
      <c r="X16" s="41" t="s">
        <v>103</v>
      </c>
      <c r="Y16" s="41" t="s">
        <v>103</v>
      </c>
      <c r="Z16" s="41" t="e">
        <f t="shared" si="5"/>
        <v>#NAME?</v>
      </c>
      <c r="AA16" s="41" t="s">
        <v>121</v>
      </c>
      <c r="AB16" s="41"/>
      <c r="AC16" s="41" t="s">
        <v>103</v>
      </c>
      <c r="AD16" s="41" t="e">
        <f t="shared" si="5"/>
        <v>#NAME?</v>
      </c>
      <c r="AE16" s="41" t="e">
        <f t="shared" si="5"/>
        <v>#NAME?</v>
      </c>
      <c r="AF16" s="41">
        <v>41579</v>
      </c>
      <c r="AG16" s="42" t="s">
        <v>104</v>
      </c>
      <c r="AH16" s="42" t="s">
        <v>126</v>
      </c>
      <c r="AI16" s="47" t="s">
        <v>122</v>
      </c>
      <c r="AJ16" s="42" t="s">
        <v>114</v>
      </c>
      <c r="AK16" s="19" t="s">
        <v>115</v>
      </c>
    </row>
    <row r="17" spans="1:37" s="20" customFormat="1" ht="12.75" customHeight="1" x14ac:dyDescent="0.25">
      <c r="A17" s="33">
        <v>6</v>
      </c>
      <c r="B17" s="34" t="s">
        <v>130</v>
      </c>
      <c r="C17" s="34"/>
      <c r="D17" s="35" t="s">
        <v>131</v>
      </c>
      <c r="E17" s="35" t="s">
        <v>132</v>
      </c>
      <c r="F17" s="36">
        <v>747</v>
      </c>
      <c r="G17" s="36">
        <v>1300</v>
      </c>
      <c r="H17" s="37">
        <v>5</v>
      </c>
      <c r="I17" s="38" t="s">
        <v>100</v>
      </c>
      <c r="J17" s="39" t="s">
        <v>119</v>
      </c>
      <c r="K17" s="40" t="s">
        <v>133</v>
      </c>
      <c r="L17" s="41" t="s">
        <v>103</v>
      </c>
      <c r="M17" s="41" t="s">
        <v>103</v>
      </c>
      <c r="N17" s="41" t="s">
        <v>103</v>
      </c>
      <c r="O17" s="41" t="s">
        <v>103</v>
      </c>
      <c r="P17" s="41" t="s">
        <v>103</v>
      </c>
      <c r="Q17" s="41" t="s">
        <v>103</v>
      </c>
      <c r="R17" s="41" t="s">
        <v>103</v>
      </c>
      <c r="S17" s="41" t="s">
        <v>103</v>
      </c>
      <c r="T17" s="41" t="s">
        <v>103</v>
      </c>
      <c r="U17" s="41" t="s">
        <v>103</v>
      </c>
      <c r="V17" s="41" t="s">
        <v>103</v>
      </c>
      <c r="W17" s="41" t="s">
        <v>103</v>
      </c>
      <c r="X17" s="41" t="s">
        <v>103</v>
      </c>
      <c r="Y17" s="41" t="s">
        <v>103</v>
      </c>
      <c r="Z17" s="41" t="e">
        <f t="shared" si="5"/>
        <v>#NAME?</v>
      </c>
      <c r="AA17" s="41" t="s">
        <v>121</v>
      </c>
      <c r="AB17" s="41"/>
      <c r="AC17" s="41" t="s">
        <v>103</v>
      </c>
      <c r="AD17" s="41" t="e">
        <f t="shared" si="5"/>
        <v>#NAME?</v>
      </c>
      <c r="AE17" s="41" t="e">
        <f t="shared" si="5"/>
        <v>#NAME?</v>
      </c>
      <c r="AF17" s="41">
        <v>41608</v>
      </c>
      <c r="AG17" s="42" t="s">
        <v>104</v>
      </c>
      <c r="AH17" s="42" t="e">
        <f>VLOOKUP(B17,#REF!,6,FALSE)</f>
        <v>#REF!</v>
      </c>
      <c r="AI17" s="47" t="s">
        <v>122</v>
      </c>
      <c r="AJ17" s="42" t="s">
        <v>114</v>
      </c>
      <c r="AK17" s="19"/>
    </row>
    <row r="18" spans="1:37" s="20" customFormat="1" ht="12.75" customHeight="1" x14ac:dyDescent="0.25">
      <c r="A18" s="44">
        <v>7</v>
      </c>
      <c r="B18" s="34" t="s">
        <v>134</v>
      </c>
      <c r="C18" s="34"/>
      <c r="D18" s="35" t="s">
        <v>135</v>
      </c>
      <c r="E18" s="35" t="s">
        <v>132</v>
      </c>
      <c r="F18" s="36">
        <v>747</v>
      </c>
      <c r="G18" s="36">
        <v>1300</v>
      </c>
      <c r="H18" s="37">
        <v>5</v>
      </c>
      <c r="I18" s="38" t="s">
        <v>100</v>
      </c>
      <c r="J18" s="39" t="s">
        <v>119</v>
      </c>
      <c r="K18" s="40" t="s">
        <v>136</v>
      </c>
      <c r="L18" s="41" t="s">
        <v>103</v>
      </c>
      <c r="M18" s="41" t="s">
        <v>103</v>
      </c>
      <c r="N18" s="41" t="s">
        <v>103</v>
      </c>
      <c r="O18" s="41" t="s">
        <v>103</v>
      </c>
      <c r="P18" s="41" t="s">
        <v>103</v>
      </c>
      <c r="Q18" s="41" t="s">
        <v>103</v>
      </c>
      <c r="R18" s="41" t="s">
        <v>103</v>
      </c>
      <c r="S18" s="41" t="s">
        <v>103</v>
      </c>
      <c r="T18" s="41" t="s">
        <v>103</v>
      </c>
      <c r="U18" s="41" t="s">
        <v>103</v>
      </c>
      <c r="V18" s="41" t="s">
        <v>103</v>
      </c>
      <c r="W18" s="41" t="s">
        <v>103</v>
      </c>
      <c r="X18" s="41" t="s">
        <v>103</v>
      </c>
      <c r="Y18" s="41" t="s">
        <v>103</v>
      </c>
      <c r="Z18" s="41" t="e">
        <f t="shared" si="5"/>
        <v>#NAME?</v>
      </c>
      <c r="AA18" s="41" t="s">
        <v>121</v>
      </c>
      <c r="AB18" s="41"/>
      <c r="AC18" s="41" t="s">
        <v>103</v>
      </c>
      <c r="AD18" s="41" t="e">
        <f t="shared" si="5"/>
        <v>#NAME?</v>
      </c>
      <c r="AE18" s="41" t="e">
        <f t="shared" si="5"/>
        <v>#NAME?</v>
      </c>
      <c r="AF18" s="41">
        <v>41608</v>
      </c>
      <c r="AG18" s="42" t="s">
        <v>104</v>
      </c>
      <c r="AH18" s="42" t="e">
        <f>VLOOKUP(B18,#REF!,6,FALSE)</f>
        <v>#REF!</v>
      </c>
      <c r="AI18" s="47" t="s">
        <v>122</v>
      </c>
      <c r="AJ18" s="42" t="s">
        <v>114</v>
      </c>
      <c r="AK18" s="19"/>
    </row>
    <row r="19" spans="1:37" s="20" customFormat="1" ht="12.75" customHeight="1" x14ac:dyDescent="0.25">
      <c r="A19" s="33">
        <v>8</v>
      </c>
      <c r="B19" s="34" t="s">
        <v>137</v>
      </c>
      <c r="C19" s="34"/>
      <c r="D19" s="35" t="s">
        <v>117</v>
      </c>
      <c r="E19" s="35" t="s">
        <v>138</v>
      </c>
      <c r="F19" s="36">
        <v>747</v>
      </c>
      <c r="G19" s="36">
        <v>1300</v>
      </c>
      <c r="H19" s="37">
        <v>1</v>
      </c>
      <c r="I19" s="38" t="s">
        <v>100</v>
      </c>
      <c r="J19" s="39" t="s">
        <v>119</v>
      </c>
      <c r="K19" s="40" t="s">
        <v>112</v>
      </c>
      <c r="L19" s="41" t="s">
        <v>103</v>
      </c>
      <c r="M19" s="41" t="s">
        <v>103</v>
      </c>
      <c r="N19" s="41" t="s">
        <v>103</v>
      </c>
      <c r="O19" s="41" t="s">
        <v>103</v>
      </c>
      <c r="P19" s="41" t="s">
        <v>103</v>
      </c>
      <c r="Q19" s="41" t="s">
        <v>103</v>
      </c>
      <c r="R19" s="41" t="s">
        <v>103</v>
      </c>
      <c r="S19" s="41" t="s">
        <v>103</v>
      </c>
      <c r="T19" s="41" t="s">
        <v>103</v>
      </c>
      <c r="U19" s="41" t="s">
        <v>103</v>
      </c>
      <c r="V19" s="41" t="s">
        <v>103</v>
      </c>
      <c r="W19" s="41" t="s">
        <v>103</v>
      </c>
      <c r="X19" s="41" t="s">
        <v>103</v>
      </c>
      <c r="Y19" s="41" t="s">
        <v>103</v>
      </c>
      <c r="Z19" s="41" t="e">
        <f t="shared" si="5"/>
        <v>#NAME?</v>
      </c>
      <c r="AA19" s="41" t="s">
        <v>121</v>
      </c>
      <c r="AB19" s="41"/>
      <c r="AC19" s="41" t="s">
        <v>103</v>
      </c>
      <c r="AD19" s="41" t="e">
        <f t="shared" si="5"/>
        <v>#NAME?</v>
      </c>
      <c r="AE19" s="41" t="e">
        <f t="shared" si="5"/>
        <v>#NAME?</v>
      </c>
      <c r="AF19" s="41">
        <v>41608</v>
      </c>
      <c r="AG19" s="42" t="s">
        <v>104</v>
      </c>
      <c r="AH19" s="42" t="e">
        <f>VLOOKUP(B19,#REF!,6,FALSE)</f>
        <v>#REF!</v>
      </c>
      <c r="AI19" s="47" t="s">
        <v>122</v>
      </c>
      <c r="AJ19" s="42" t="s">
        <v>114</v>
      </c>
      <c r="AK19" s="19"/>
    </row>
    <row r="20" spans="1:37" s="20" customFormat="1" ht="12.75" customHeight="1" x14ac:dyDescent="0.25">
      <c r="A20" s="44">
        <v>9</v>
      </c>
      <c r="B20" s="34" t="s">
        <v>139</v>
      </c>
      <c r="C20" s="34"/>
      <c r="D20" s="35" t="s">
        <v>140</v>
      </c>
      <c r="E20" s="35" t="s">
        <v>141</v>
      </c>
      <c r="F20" s="36">
        <v>747</v>
      </c>
      <c r="G20" s="36">
        <v>1300</v>
      </c>
      <c r="H20" s="37">
        <v>1</v>
      </c>
      <c r="I20" s="38" t="s">
        <v>100</v>
      </c>
      <c r="J20" s="39" t="s">
        <v>119</v>
      </c>
      <c r="K20" s="40" t="s">
        <v>142</v>
      </c>
      <c r="L20" s="41" t="s">
        <v>103</v>
      </c>
      <c r="M20" s="41" t="s">
        <v>103</v>
      </c>
      <c r="N20" s="41" t="s">
        <v>103</v>
      </c>
      <c r="O20" s="41" t="s">
        <v>103</v>
      </c>
      <c r="P20" s="41" t="s">
        <v>103</v>
      </c>
      <c r="Q20" s="41" t="s">
        <v>103</v>
      </c>
      <c r="R20" s="41" t="s">
        <v>103</v>
      </c>
      <c r="S20" s="41" t="s">
        <v>103</v>
      </c>
      <c r="T20" s="41" t="s">
        <v>103</v>
      </c>
      <c r="U20" s="41" t="s">
        <v>103</v>
      </c>
      <c r="V20" s="41" t="s">
        <v>103</v>
      </c>
      <c r="W20" s="41" t="s">
        <v>103</v>
      </c>
      <c r="X20" s="41" t="s">
        <v>103</v>
      </c>
      <c r="Y20" s="41" t="s">
        <v>103</v>
      </c>
      <c r="Z20" s="41" t="e">
        <f t="shared" si="5"/>
        <v>#NAME?</v>
      </c>
      <c r="AA20" s="41" t="s">
        <v>121</v>
      </c>
      <c r="AB20" s="41"/>
      <c r="AC20" s="41" t="s">
        <v>103</v>
      </c>
      <c r="AD20" s="41" t="e">
        <f t="shared" si="5"/>
        <v>#NAME?</v>
      </c>
      <c r="AE20" s="41" t="e">
        <f t="shared" si="5"/>
        <v>#NAME?</v>
      </c>
      <c r="AF20" s="41">
        <v>41608</v>
      </c>
      <c r="AG20" s="42" t="s">
        <v>104</v>
      </c>
      <c r="AH20" s="42" t="e">
        <f>VLOOKUP(B20,#REF!,6,FALSE)</f>
        <v>#REF!</v>
      </c>
      <c r="AI20" s="47" t="s">
        <v>122</v>
      </c>
      <c r="AJ20" s="42" t="s">
        <v>114</v>
      </c>
      <c r="AK20" s="19"/>
    </row>
    <row r="21" spans="1:37" s="20" customFormat="1" ht="12.75" customHeight="1" x14ac:dyDescent="0.25">
      <c r="A21" s="33">
        <v>10</v>
      </c>
      <c r="B21" s="34" t="s">
        <v>143</v>
      </c>
      <c r="C21" s="34"/>
      <c r="D21" s="35" t="s">
        <v>144</v>
      </c>
      <c r="E21" s="35" t="s">
        <v>145</v>
      </c>
      <c r="F21" s="36">
        <v>747</v>
      </c>
      <c r="G21" s="36">
        <v>1800</v>
      </c>
      <c r="H21" s="37">
        <v>1</v>
      </c>
      <c r="I21" s="38" t="s">
        <v>100</v>
      </c>
      <c r="J21" s="39">
        <v>4500053392</v>
      </c>
      <c r="K21" s="40">
        <v>10</v>
      </c>
      <c r="L21" s="41" t="s">
        <v>103</v>
      </c>
      <c r="M21" s="41" t="s">
        <v>103</v>
      </c>
      <c r="N21" s="41" t="s">
        <v>103</v>
      </c>
      <c r="O21" s="41" t="s">
        <v>103</v>
      </c>
      <c r="P21" s="41" t="s">
        <v>121</v>
      </c>
      <c r="Q21" s="41" t="s">
        <v>121</v>
      </c>
      <c r="R21" s="41" t="s">
        <v>121</v>
      </c>
      <c r="S21" s="41" t="s">
        <v>121</v>
      </c>
      <c r="T21" s="41" t="s">
        <v>121</v>
      </c>
      <c r="U21" s="41" t="s">
        <v>121</v>
      </c>
      <c r="V21" s="41" t="s">
        <v>121</v>
      </c>
      <c r="W21" s="41" t="s">
        <v>121</v>
      </c>
      <c r="X21" s="41" t="e">
        <f t="shared" si="5"/>
        <v>#NAME?</v>
      </c>
      <c r="Y21" s="41" t="s">
        <v>121</v>
      </c>
      <c r="Z21" s="41" t="e">
        <f t="shared" si="5"/>
        <v>#NAME?</v>
      </c>
      <c r="AA21" s="41" t="s">
        <v>121</v>
      </c>
      <c r="AB21" s="41"/>
      <c r="AC21" s="41" t="e">
        <f t="shared" si="5"/>
        <v>#NAME?</v>
      </c>
      <c r="AD21" s="41" t="e">
        <f t="shared" si="5"/>
        <v>#NAME?</v>
      </c>
      <c r="AE21" s="41" t="e">
        <f t="shared" si="5"/>
        <v>#NAME?</v>
      </c>
      <c r="AF21" s="41" t="s">
        <v>3</v>
      </c>
      <c r="AG21" s="50" t="s">
        <v>146</v>
      </c>
      <c r="AH21" s="42" t="e">
        <f>VLOOKUP(B21,#REF!,6,FALSE)</f>
        <v>#REF!</v>
      </c>
      <c r="AI21" s="54" t="s">
        <v>147</v>
      </c>
      <c r="AJ21" s="42" t="s">
        <v>114</v>
      </c>
      <c r="AK21" s="19"/>
    </row>
    <row r="22" spans="1:37" s="20" customFormat="1" ht="12.75" customHeight="1" x14ac:dyDescent="0.25">
      <c r="A22" s="33">
        <v>12</v>
      </c>
      <c r="B22" s="34" t="s">
        <v>148</v>
      </c>
      <c r="C22" s="34"/>
      <c r="D22" s="35" t="s">
        <v>149</v>
      </c>
      <c r="E22" s="35" t="s">
        <v>150</v>
      </c>
      <c r="F22" s="36" t="s">
        <v>151</v>
      </c>
      <c r="G22" s="36">
        <v>1600</v>
      </c>
      <c r="H22" s="37">
        <v>1</v>
      </c>
      <c r="I22" s="38" t="s">
        <v>100</v>
      </c>
      <c r="J22" s="39">
        <v>4500052161</v>
      </c>
      <c r="K22" s="40">
        <v>70</v>
      </c>
      <c r="L22" s="41" t="s">
        <v>103</v>
      </c>
      <c r="M22" s="41" t="s">
        <v>103</v>
      </c>
      <c r="N22" s="41" t="s">
        <v>103</v>
      </c>
      <c r="O22" s="41" t="s">
        <v>103</v>
      </c>
      <c r="P22" s="41" t="s">
        <v>103</v>
      </c>
      <c r="Q22" s="41" t="s">
        <v>103</v>
      </c>
      <c r="R22" s="41" t="s">
        <v>121</v>
      </c>
      <c r="S22" s="41" t="s">
        <v>103</v>
      </c>
      <c r="T22" s="41" t="s">
        <v>103</v>
      </c>
      <c r="U22" s="41" t="s">
        <v>103</v>
      </c>
      <c r="V22" s="41" t="s">
        <v>103</v>
      </c>
      <c r="W22" s="41">
        <v>41549</v>
      </c>
      <c r="X22" s="41" t="e">
        <f t="shared" si="5"/>
        <v>#NAME?</v>
      </c>
      <c r="Y22" s="41">
        <v>41584</v>
      </c>
      <c r="Z22" s="41" t="e">
        <f t="shared" si="5"/>
        <v>#NAME?</v>
      </c>
      <c r="AA22" s="41">
        <v>41589</v>
      </c>
      <c r="AB22" s="41"/>
      <c r="AC22" s="41" t="e">
        <f t="shared" si="5"/>
        <v>#NAME?</v>
      </c>
      <c r="AD22" s="41" t="e">
        <f t="shared" si="5"/>
        <v>#NAME?</v>
      </c>
      <c r="AE22" s="41" t="e">
        <f t="shared" si="5"/>
        <v>#NAME?</v>
      </c>
      <c r="AF22" s="41">
        <v>41608</v>
      </c>
      <c r="AG22" s="42"/>
      <c r="AH22" s="42"/>
      <c r="AI22" s="43" t="s">
        <v>152</v>
      </c>
      <c r="AJ22" s="42" t="s">
        <v>114</v>
      </c>
      <c r="AK22" s="19"/>
    </row>
    <row r="23" spans="1:37" s="20" customFormat="1" ht="12.75" customHeight="1" x14ac:dyDescent="0.25">
      <c r="A23" s="44">
        <v>13</v>
      </c>
      <c r="B23" s="34" t="s">
        <v>153</v>
      </c>
      <c r="C23" s="34"/>
      <c r="D23" s="35" t="s">
        <v>154</v>
      </c>
      <c r="E23" s="35" t="s">
        <v>155</v>
      </c>
      <c r="F23" s="36" t="s">
        <v>151</v>
      </c>
      <c r="G23" s="36">
        <v>1600</v>
      </c>
      <c r="H23" s="37">
        <v>1</v>
      </c>
      <c r="I23" s="38" t="s">
        <v>100</v>
      </c>
      <c r="J23" s="39">
        <v>4500052161</v>
      </c>
      <c r="K23" s="40">
        <v>60</v>
      </c>
      <c r="L23" s="41" t="s">
        <v>103</v>
      </c>
      <c r="M23" s="41" t="s">
        <v>103</v>
      </c>
      <c r="N23" s="41">
        <v>41495</v>
      </c>
      <c r="O23" s="41">
        <v>41500</v>
      </c>
      <c r="P23" s="41">
        <v>41500</v>
      </c>
      <c r="Q23" s="41">
        <v>41509</v>
      </c>
      <c r="R23" s="41">
        <v>41514</v>
      </c>
      <c r="S23" s="41">
        <v>41514</v>
      </c>
      <c r="T23" s="41">
        <v>41529</v>
      </c>
      <c r="U23" s="41">
        <v>41543</v>
      </c>
      <c r="V23" s="41">
        <v>41547</v>
      </c>
      <c r="W23" s="41">
        <v>41549</v>
      </c>
      <c r="X23" s="41" t="e">
        <f t="shared" si="5"/>
        <v>#NAME?</v>
      </c>
      <c r="Y23" s="41">
        <v>41584</v>
      </c>
      <c r="Z23" s="41" t="e">
        <f t="shared" si="5"/>
        <v>#NAME?</v>
      </c>
      <c r="AA23" s="41">
        <v>41589</v>
      </c>
      <c r="AB23" s="41"/>
      <c r="AC23" s="41" t="e">
        <f t="shared" si="5"/>
        <v>#NAME?</v>
      </c>
      <c r="AD23" s="41" t="e">
        <f t="shared" si="5"/>
        <v>#NAME?</v>
      </c>
      <c r="AE23" s="41" t="e">
        <f t="shared" si="5"/>
        <v>#NAME?</v>
      </c>
      <c r="AF23" s="41">
        <v>41608</v>
      </c>
      <c r="AG23" s="42"/>
      <c r="AH23" s="42"/>
      <c r="AI23" s="54" t="s">
        <v>156</v>
      </c>
      <c r="AJ23" s="42" t="s">
        <v>114</v>
      </c>
      <c r="AK23" s="19"/>
    </row>
    <row r="24" spans="1:37" s="20" customFormat="1" ht="12.75" customHeight="1" x14ac:dyDescent="0.25">
      <c r="A24" s="33">
        <v>14</v>
      </c>
      <c r="B24" s="34" t="s">
        <v>157</v>
      </c>
      <c r="C24" s="34"/>
      <c r="D24" s="35" t="s">
        <v>158</v>
      </c>
      <c r="E24" s="35" t="s">
        <v>150</v>
      </c>
      <c r="F24" s="36" t="s">
        <v>151</v>
      </c>
      <c r="G24" s="36">
        <v>1600</v>
      </c>
      <c r="H24" s="37">
        <v>1</v>
      </c>
      <c r="I24" s="38" t="s">
        <v>100</v>
      </c>
      <c r="J24" s="39">
        <v>4500052161</v>
      </c>
      <c r="K24" s="40">
        <v>50</v>
      </c>
      <c r="L24" s="41" t="s">
        <v>103</v>
      </c>
      <c r="M24" s="41" t="s">
        <v>103</v>
      </c>
      <c r="N24" s="41">
        <v>41495</v>
      </c>
      <c r="O24" s="41">
        <v>41500</v>
      </c>
      <c r="P24" s="41">
        <v>41500</v>
      </c>
      <c r="Q24" s="41">
        <v>41509</v>
      </c>
      <c r="R24" s="41">
        <v>41514</v>
      </c>
      <c r="S24" s="41">
        <v>41514</v>
      </c>
      <c r="T24" s="41">
        <v>41529</v>
      </c>
      <c r="U24" s="41">
        <v>41543</v>
      </c>
      <c r="V24" s="41">
        <v>41547</v>
      </c>
      <c r="W24" s="41">
        <v>41549</v>
      </c>
      <c r="X24" s="41" t="e">
        <f t="shared" si="5"/>
        <v>#NAME?</v>
      </c>
      <c r="Y24" s="41">
        <v>41584</v>
      </c>
      <c r="Z24" s="41" t="e">
        <f t="shared" si="5"/>
        <v>#NAME?</v>
      </c>
      <c r="AA24" s="41">
        <v>41589</v>
      </c>
      <c r="AB24" s="41"/>
      <c r="AC24" s="41" t="e">
        <f t="shared" si="5"/>
        <v>#NAME?</v>
      </c>
      <c r="AD24" s="41" t="e">
        <f t="shared" si="5"/>
        <v>#NAME?</v>
      </c>
      <c r="AE24" s="41" t="e">
        <f t="shared" si="5"/>
        <v>#NAME?</v>
      </c>
      <c r="AF24" s="41">
        <v>41608</v>
      </c>
      <c r="AG24" s="42"/>
      <c r="AH24" s="42"/>
      <c r="AI24" s="54" t="s">
        <v>156</v>
      </c>
      <c r="AJ24" s="42" t="s">
        <v>114</v>
      </c>
      <c r="AK24" s="19"/>
    </row>
    <row r="25" spans="1:37" s="20" customFormat="1" ht="12.75" customHeight="1" x14ac:dyDescent="0.25">
      <c r="A25" s="44">
        <v>15</v>
      </c>
      <c r="B25" s="34" t="s">
        <v>159</v>
      </c>
      <c r="C25" s="34"/>
      <c r="D25" s="35" t="s">
        <v>149</v>
      </c>
      <c r="E25" s="35" t="s">
        <v>150</v>
      </c>
      <c r="F25" s="36" t="s">
        <v>151</v>
      </c>
      <c r="G25" s="36">
        <v>1600</v>
      </c>
      <c r="H25" s="37">
        <v>1</v>
      </c>
      <c r="I25" s="38" t="s">
        <v>100</v>
      </c>
      <c r="J25" s="39">
        <v>4500052161</v>
      </c>
      <c r="K25" s="40">
        <v>40</v>
      </c>
      <c r="L25" s="41" t="s">
        <v>103</v>
      </c>
      <c r="M25" s="41" t="s">
        <v>103</v>
      </c>
      <c r="N25" s="41">
        <v>41495</v>
      </c>
      <c r="O25" s="41">
        <v>41500</v>
      </c>
      <c r="P25" s="41">
        <v>41500</v>
      </c>
      <c r="Q25" s="41">
        <v>41509</v>
      </c>
      <c r="R25" s="41">
        <v>41514</v>
      </c>
      <c r="S25" s="41">
        <v>41514</v>
      </c>
      <c r="T25" s="41">
        <v>41529</v>
      </c>
      <c r="U25" s="41">
        <v>41543</v>
      </c>
      <c r="V25" s="41">
        <v>41547</v>
      </c>
      <c r="W25" s="41">
        <v>41549</v>
      </c>
      <c r="X25" s="41" t="e">
        <f t="shared" si="5"/>
        <v>#NAME?</v>
      </c>
      <c r="Y25" s="41">
        <v>41584</v>
      </c>
      <c r="Z25" s="41" t="e">
        <f t="shared" si="5"/>
        <v>#NAME?</v>
      </c>
      <c r="AA25" s="41">
        <v>41589</v>
      </c>
      <c r="AB25" s="41"/>
      <c r="AC25" s="41" t="e">
        <f t="shared" si="5"/>
        <v>#NAME?</v>
      </c>
      <c r="AD25" s="41" t="e">
        <f t="shared" si="5"/>
        <v>#NAME?</v>
      </c>
      <c r="AE25" s="41" t="e">
        <f t="shared" si="5"/>
        <v>#NAME?</v>
      </c>
      <c r="AF25" s="41">
        <v>41608</v>
      </c>
      <c r="AG25" s="42"/>
      <c r="AH25" s="42"/>
      <c r="AI25" s="54" t="s">
        <v>156</v>
      </c>
      <c r="AJ25" s="42" t="s">
        <v>114</v>
      </c>
      <c r="AK25" s="19"/>
    </row>
    <row r="26" spans="1:37" s="20" customFormat="1" ht="12.75" customHeight="1" x14ac:dyDescent="0.25">
      <c r="A26" s="33">
        <v>16</v>
      </c>
      <c r="B26" s="34" t="s">
        <v>160</v>
      </c>
      <c r="C26" s="34"/>
      <c r="D26" s="35" t="s">
        <v>149</v>
      </c>
      <c r="E26" s="35" t="s">
        <v>155</v>
      </c>
      <c r="F26" s="36" t="s">
        <v>151</v>
      </c>
      <c r="G26" s="36">
        <v>1600</v>
      </c>
      <c r="H26" s="37">
        <v>1</v>
      </c>
      <c r="I26" s="38" t="s">
        <v>100</v>
      </c>
      <c r="J26" s="39">
        <v>4500052161</v>
      </c>
      <c r="K26" s="40">
        <v>30</v>
      </c>
      <c r="L26" s="41" t="s">
        <v>103</v>
      </c>
      <c r="M26" s="41" t="s">
        <v>103</v>
      </c>
      <c r="N26" s="41">
        <v>41495</v>
      </c>
      <c r="O26" s="41">
        <v>41500</v>
      </c>
      <c r="P26" s="41">
        <v>41500</v>
      </c>
      <c r="Q26" s="41">
        <v>41509</v>
      </c>
      <c r="R26" s="41">
        <v>41514</v>
      </c>
      <c r="S26" s="41">
        <v>41514</v>
      </c>
      <c r="T26" s="41">
        <v>41529</v>
      </c>
      <c r="U26" s="41">
        <v>41543</v>
      </c>
      <c r="V26" s="41">
        <v>41547</v>
      </c>
      <c r="W26" s="41">
        <v>41549</v>
      </c>
      <c r="X26" s="41" t="e">
        <f t="shared" si="5"/>
        <v>#NAME?</v>
      </c>
      <c r="Y26" s="41">
        <v>41584</v>
      </c>
      <c r="Z26" s="41" t="e">
        <f t="shared" si="5"/>
        <v>#NAME?</v>
      </c>
      <c r="AA26" s="41">
        <v>41589</v>
      </c>
      <c r="AB26" s="41"/>
      <c r="AC26" s="41" t="e">
        <f t="shared" si="5"/>
        <v>#NAME?</v>
      </c>
      <c r="AD26" s="41" t="e">
        <f t="shared" si="5"/>
        <v>#NAME?</v>
      </c>
      <c r="AE26" s="41" t="e">
        <f t="shared" si="5"/>
        <v>#NAME?</v>
      </c>
      <c r="AF26" s="41">
        <v>41608</v>
      </c>
      <c r="AG26" s="42"/>
      <c r="AH26" s="42"/>
      <c r="AI26" s="54" t="s">
        <v>156</v>
      </c>
      <c r="AJ26" s="42" t="s">
        <v>114</v>
      </c>
      <c r="AK26" s="19"/>
    </row>
    <row r="27" spans="1:37" s="20" customFormat="1" ht="12.75" customHeight="1" x14ac:dyDescent="0.25">
      <c r="A27" s="44">
        <v>17</v>
      </c>
      <c r="B27" s="34" t="s">
        <v>161</v>
      </c>
      <c r="C27" s="34"/>
      <c r="D27" s="35" t="s">
        <v>149</v>
      </c>
      <c r="E27" s="35" t="s">
        <v>150</v>
      </c>
      <c r="F27" s="36" t="s">
        <v>151</v>
      </c>
      <c r="G27" s="36">
        <v>1600</v>
      </c>
      <c r="H27" s="37">
        <v>1</v>
      </c>
      <c r="I27" s="38" t="s">
        <v>100</v>
      </c>
      <c r="J27" s="39">
        <v>4500052161</v>
      </c>
      <c r="K27" s="40">
        <v>20</v>
      </c>
      <c r="L27" s="41" t="s">
        <v>103</v>
      </c>
      <c r="M27" s="41" t="s">
        <v>103</v>
      </c>
      <c r="N27" s="41">
        <v>41495</v>
      </c>
      <c r="O27" s="41">
        <v>41500</v>
      </c>
      <c r="P27" s="41">
        <v>41500</v>
      </c>
      <c r="Q27" s="41">
        <v>41509</v>
      </c>
      <c r="R27" s="41">
        <v>41514</v>
      </c>
      <c r="S27" s="41">
        <v>41514</v>
      </c>
      <c r="T27" s="41">
        <v>41529</v>
      </c>
      <c r="U27" s="41">
        <v>41543</v>
      </c>
      <c r="V27" s="41">
        <v>41547</v>
      </c>
      <c r="W27" s="41">
        <v>41549</v>
      </c>
      <c r="X27" s="41" t="e">
        <f t="shared" si="5"/>
        <v>#NAME?</v>
      </c>
      <c r="Y27" s="41">
        <v>41584</v>
      </c>
      <c r="Z27" s="41" t="e">
        <f t="shared" si="5"/>
        <v>#NAME?</v>
      </c>
      <c r="AA27" s="41">
        <v>41589</v>
      </c>
      <c r="AB27" s="41"/>
      <c r="AC27" s="41" t="e">
        <f t="shared" si="5"/>
        <v>#NAME?</v>
      </c>
      <c r="AD27" s="41" t="e">
        <f t="shared" si="5"/>
        <v>#NAME?</v>
      </c>
      <c r="AE27" s="41" t="e">
        <f t="shared" si="5"/>
        <v>#NAME?</v>
      </c>
      <c r="AF27" s="41">
        <v>41608</v>
      </c>
      <c r="AG27" s="42"/>
      <c r="AH27" s="42"/>
      <c r="AI27" s="54" t="s">
        <v>156</v>
      </c>
      <c r="AJ27" s="42" t="s">
        <v>114</v>
      </c>
      <c r="AK27" s="19"/>
    </row>
    <row r="28" spans="1:37" s="20" customFormat="1" ht="12.75" customHeight="1" x14ac:dyDescent="0.25">
      <c r="A28" s="33">
        <v>18</v>
      </c>
      <c r="B28" s="34" t="s">
        <v>162</v>
      </c>
      <c r="C28" s="34"/>
      <c r="D28" s="35" t="s">
        <v>163</v>
      </c>
      <c r="E28" s="35" t="s">
        <v>164</v>
      </c>
      <c r="F28" s="36">
        <v>747</v>
      </c>
      <c r="G28" s="36">
        <v>1600</v>
      </c>
      <c r="H28" s="37">
        <v>2</v>
      </c>
      <c r="I28" s="38" t="s">
        <v>100</v>
      </c>
      <c r="J28" s="39">
        <v>4500052158</v>
      </c>
      <c r="K28" s="40">
        <v>50</v>
      </c>
      <c r="L28" s="41" t="s">
        <v>103</v>
      </c>
      <c r="M28" s="41" t="s">
        <v>103</v>
      </c>
      <c r="N28" s="41">
        <v>41495</v>
      </c>
      <c r="O28" s="41">
        <v>41500</v>
      </c>
      <c r="P28" s="41">
        <v>41500</v>
      </c>
      <c r="Q28" s="41">
        <v>41509</v>
      </c>
      <c r="R28" s="41">
        <v>41514</v>
      </c>
      <c r="S28" s="41">
        <v>41514</v>
      </c>
      <c r="T28" s="41">
        <v>41529</v>
      </c>
      <c r="U28" s="41">
        <v>41543</v>
      </c>
      <c r="V28" s="41">
        <v>41547</v>
      </c>
      <c r="W28" s="41">
        <v>41549</v>
      </c>
      <c r="X28" s="41" t="e">
        <f t="shared" si="5"/>
        <v>#NAME?</v>
      </c>
      <c r="Y28" s="41">
        <v>41584</v>
      </c>
      <c r="Z28" s="41" t="e">
        <f t="shared" si="5"/>
        <v>#NAME?</v>
      </c>
      <c r="AA28" s="41">
        <v>41589</v>
      </c>
      <c r="AB28" s="41"/>
      <c r="AC28" s="41" t="e">
        <f t="shared" si="5"/>
        <v>#NAME?</v>
      </c>
      <c r="AD28" s="41" t="e">
        <f t="shared" si="5"/>
        <v>#NAME?</v>
      </c>
      <c r="AE28" s="41" t="e">
        <f t="shared" si="5"/>
        <v>#NAME?</v>
      </c>
      <c r="AF28" s="41">
        <v>41608</v>
      </c>
      <c r="AG28" s="42"/>
      <c r="AH28" s="42"/>
      <c r="AI28" s="54" t="s">
        <v>156</v>
      </c>
      <c r="AJ28" s="42" t="s">
        <v>114</v>
      </c>
      <c r="AK28" s="19"/>
    </row>
    <row r="29" spans="1:37" s="20" customFormat="1" ht="12.75" customHeight="1" x14ac:dyDescent="0.25">
      <c r="A29" s="44">
        <v>19</v>
      </c>
      <c r="B29" s="34" t="s">
        <v>165</v>
      </c>
      <c r="C29" s="34"/>
      <c r="D29" s="35" t="s">
        <v>166</v>
      </c>
      <c r="E29" s="35" t="s">
        <v>167</v>
      </c>
      <c r="F29" s="36">
        <v>747</v>
      </c>
      <c r="G29" s="36">
        <v>1600</v>
      </c>
      <c r="H29" s="37">
        <v>1</v>
      </c>
      <c r="I29" s="38" t="s">
        <v>100</v>
      </c>
      <c r="J29" s="39" t="s">
        <v>111</v>
      </c>
      <c r="K29" s="40" t="s">
        <v>142</v>
      </c>
      <c r="L29" s="41" t="s">
        <v>103</v>
      </c>
      <c r="M29" s="41" t="s">
        <v>103</v>
      </c>
      <c r="N29" s="41">
        <v>41495</v>
      </c>
      <c r="O29" s="41">
        <v>41500</v>
      </c>
      <c r="P29" s="41">
        <v>41500</v>
      </c>
      <c r="Q29" s="41">
        <v>41509</v>
      </c>
      <c r="R29" s="41">
        <v>41514</v>
      </c>
      <c r="S29" s="41">
        <v>41514</v>
      </c>
      <c r="T29" s="41">
        <v>41529</v>
      </c>
      <c r="U29" s="41">
        <v>41543</v>
      </c>
      <c r="V29" s="41">
        <v>41547</v>
      </c>
      <c r="W29" s="41">
        <v>41549</v>
      </c>
      <c r="X29" s="41" t="e">
        <f t="shared" si="5"/>
        <v>#NAME?</v>
      </c>
      <c r="Y29" s="41">
        <v>41584</v>
      </c>
      <c r="Z29" s="41" t="e">
        <f t="shared" si="5"/>
        <v>#NAME?</v>
      </c>
      <c r="AA29" s="41">
        <v>41589</v>
      </c>
      <c r="AB29" s="41"/>
      <c r="AC29" s="41" t="e">
        <f t="shared" si="5"/>
        <v>#NAME?</v>
      </c>
      <c r="AD29" s="41" t="e">
        <f t="shared" si="5"/>
        <v>#NAME?</v>
      </c>
      <c r="AE29" s="41" t="e">
        <f t="shared" si="5"/>
        <v>#NAME?</v>
      </c>
      <c r="AF29" s="41">
        <v>41608</v>
      </c>
      <c r="AG29" s="42"/>
      <c r="AH29" s="42"/>
      <c r="AI29" s="54" t="s">
        <v>156</v>
      </c>
      <c r="AJ29" s="42" t="s">
        <v>114</v>
      </c>
      <c r="AK29" s="19"/>
    </row>
    <row r="30" spans="1:37" s="20" customFormat="1" ht="12.75" customHeight="1" x14ac:dyDescent="0.25">
      <c r="A30" s="33">
        <v>20</v>
      </c>
      <c r="B30" s="34" t="s">
        <v>168</v>
      </c>
      <c r="C30" s="34"/>
      <c r="D30" s="35" t="s">
        <v>149</v>
      </c>
      <c r="E30" s="35" t="s">
        <v>169</v>
      </c>
      <c r="F30" s="36">
        <v>747</v>
      </c>
      <c r="G30" s="36">
        <v>1600</v>
      </c>
      <c r="H30" s="37">
        <v>1</v>
      </c>
      <c r="I30" s="38" t="s">
        <v>100</v>
      </c>
      <c r="J30" s="39" t="s">
        <v>111</v>
      </c>
      <c r="K30" s="40" t="s">
        <v>129</v>
      </c>
      <c r="L30" s="41" t="s">
        <v>103</v>
      </c>
      <c r="M30" s="41" t="s">
        <v>103</v>
      </c>
      <c r="N30" s="41">
        <v>41495</v>
      </c>
      <c r="O30" s="41">
        <v>41500</v>
      </c>
      <c r="P30" s="41">
        <v>41500</v>
      </c>
      <c r="Q30" s="41">
        <v>41509</v>
      </c>
      <c r="R30" s="41">
        <v>41514</v>
      </c>
      <c r="S30" s="41">
        <v>41514</v>
      </c>
      <c r="T30" s="41">
        <v>41529</v>
      </c>
      <c r="U30" s="41">
        <v>41543</v>
      </c>
      <c r="V30" s="41">
        <v>41547</v>
      </c>
      <c r="W30" s="41">
        <v>41549</v>
      </c>
      <c r="X30" s="41" t="e">
        <f t="shared" si="5"/>
        <v>#NAME?</v>
      </c>
      <c r="Y30" s="41">
        <v>41584</v>
      </c>
      <c r="Z30" s="41" t="e">
        <f t="shared" si="5"/>
        <v>#NAME?</v>
      </c>
      <c r="AA30" s="41">
        <v>41589</v>
      </c>
      <c r="AB30" s="41"/>
      <c r="AC30" s="41" t="e">
        <f t="shared" si="5"/>
        <v>#NAME?</v>
      </c>
      <c r="AD30" s="41" t="e">
        <f t="shared" si="5"/>
        <v>#NAME?</v>
      </c>
      <c r="AE30" s="41" t="e">
        <f t="shared" si="5"/>
        <v>#NAME?</v>
      </c>
      <c r="AF30" s="41">
        <v>41608</v>
      </c>
      <c r="AG30" s="42"/>
      <c r="AH30" s="42"/>
      <c r="AI30" s="54" t="s">
        <v>156</v>
      </c>
      <c r="AJ30" s="42" t="s">
        <v>114</v>
      </c>
      <c r="AK30" s="19"/>
    </row>
    <row r="31" spans="1:37" s="20" customFormat="1" ht="12.75" customHeight="1" x14ac:dyDescent="0.25">
      <c r="A31" s="44">
        <v>21</v>
      </c>
      <c r="B31" s="34" t="s">
        <v>170</v>
      </c>
      <c r="C31" s="34"/>
      <c r="D31" s="35" t="s">
        <v>149</v>
      </c>
      <c r="E31" s="35" t="s">
        <v>171</v>
      </c>
      <c r="F31" s="36">
        <v>747</v>
      </c>
      <c r="G31" s="36">
        <v>1600</v>
      </c>
      <c r="H31" s="37">
        <v>1</v>
      </c>
      <c r="I31" s="38" t="s">
        <v>100</v>
      </c>
      <c r="J31" s="39" t="s">
        <v>111</v>
      </c>
      <c r="K31" s="40" t="s">
        <v>172</v>
      </c>
      <c r="L31" s="41" t="s">
        <v>103</v>
      </c>
      <c r="M31" s="41" t="s">
        <v>103</v>
      </c>
      <c r="N31" s="41" t="s">
        <v>103</v>
      </c>
      <c r="O31" s="41" t="s">
        <v>103</v>
      </c>
      <c r="P31" s="41" t="s">
        <v>103</v>
      </c>
      <c r="Q31" s="41" t="s">
        <v>103</v>
      </c>
      <c r="R31" s="41">
        <v>41514</v>
      </c>
      <c r="S31" s="41">
        <v>41514</v>
      </c>
      <c r="T31" s="41">
        <v>41529</v>
      </c>
      <c r="U31" s="41">
        <v>41543</v>
      </c>
      <c r="V31" s="41">
        <v>41547</v>
      </c>
      <c r="W31" s="41">
        <v>41549</v>
      </c>
      <c r="X31" s="41">
        <v>41563</v>
      </c>
      <c r="Y31" s="41">
        <v>41584</v>
      </c>
      <c r="Z31" s="41">
        <v>41589</v>
      </c>
      <c r="AA31" s="41">
        <v>41589</v>
      </c>
      <c r="AB31" s="41"/>
      <c r="AC31" s="41">
        <v>41589</v>
      </c>
      <c r="AD31" s="41">
        <v>41592</v>
      </c>
      <c r="AE31" s="41">
        <v>41596</v>
      </c>
      <c r="AF31" s="41">
        <v>41608</v>
      </c>
      <c r="AG31" s="42"/>
      <c r="AH31" s="42"/>
      <c r="AI31" s="43" t="s">
        <v>173</v>
      </c>
      <c r="AJ31" s="42" t="s">
        <v>114</v>
      </c>
      <c r="AK31" s="19"/>
    </row>
    <row r="32" spans="1:37" s="20" customFormat="1" ht="12.75" customHeight="1" x14ac:dyDescent="0.25">
      <c r="A32" s="33">
        <v>22</v>
      </c>
      <c r="B32" s="53" t="s">
        <v>174</v>
      </c>
      <c r="C32" s="34"/>
      <c r="D32" s="35" t="s">
        <v>175</v>
      </c>
      <c r="E32" s="35" t="s">
        <v>176</v>
      </c>
      <c r="F32" s="36">
        <v>747</v>
      </c>
      <c r="G32" s="36">
        <v>1800</v>
      </c>
      <c r="H32" s="37">
        <v>1</v>
      </c>
      <c r="I32" s="38" t="s">
        <v>100</v>
      </c>
      <c r="J32" s="39">
        <v>4500053392</v>
      </c>
      <c r="K32" s="40">
        <v>30</v>
      </c>
      <c r="L32" s="41" t="s">
        <v>103</v>
      </c>
      <c r="M32" s="41" t="s">
        <v>103</v>
      </c>
      <c r="N32" s="41" t="s">
        <v>103</v>
      </c>
      <c r="O32" s="41" t="s">
        <v>103</v>
      </c>
      <c r="P32" s="41" t="s">
        <v>103</v>
      </c>
      <c r="Q32" s="41" t="s">
        <v>103</v>
      </c>
      <c r="R32" s="41">
        <v>41535</v>
      </c>
      <c r="S32" s="41">
        <v>41535</v>
      </c>
      <c r="T32" s="41">
        <v>41549</v>
      </c>
      <c r="U32" s="41">
        <v>41563</v>
      </c>
      <c r="V32" s="41">
        <v>41565</v>
      </c>
      <c r="W32" s="41">
        <v>41569</v>
      </c>
      <c r="X32" s="41">
        <v>41583</v>
      </c>
      <c r="Y32" s="41">
        <v>41604</v>
      </c>
      <c r="Z32" s="41">
        <v>41611</v>
      </c>
      <c r="AA32" s="41">
        <v>41611</v>
      </c>
      <c r="AB32" s="41"/>
      <c r="AC32" s="41">
        <v>41611</v>
      </c>
      <c r="AD32" s="41">
        <v>41614</v>
      </c>
      <c r="AE32" s="41">
        <v>41618</v>
      </c>
      <c r="AF32" s="41">
        <v>41627</v>
      </c>
      <c r="AG32" s="51" t="s">
        <v>104</v>
      </c>
      <c r="AH32" s="42" t="s">
        <v>177</v>
      </c>
      <c r="AI32" s="43" t="s">
        <v>178</v>
      </c>
      <c r="AJ32" s="42" t="s">
        <v>114</v>
      </c>
      <c r="AK32" s="52"/>
    </row>
    <row r="33" spans="1:37" s="20" customFormat="1" ht="12.75" customHeight="1" x14ac:dyDescent="0.25">
      <c r="A33" s="44">
        <v>23</v>
      </c>
      <c r="B33" s="34" t="s">
        <v>179</v>
      </c>
      <c r="C33" s="34"/>
      <c r="D33" s="35" t="s">
        <v>180</v>
      </c>
      <c r="E33" s="35" t="s">
        <v>181</v>
      </c>
      <c r="F33" s="36">
        <v>747</v>
      </c>
      <c r="G33" s="36">
        <v>1300</v>
      </c>
      <c r="H33" s="37">
        <v>4</v>
      </c>
      <c r="I33" s="38" t="s">
        <v>100</v>
      </c>
      <c r="J33" s="39" t="s">
        <v>119</v>
      </c>
      <c r="K33" s="40" t="s">
        <v>182</v>
      </c>
      <c r="L33" s="41" t="s">
        <v>103</v>
      </c>
      <c r="M33" s="41" t="s">
        <v>103</v>
      </c>
      <c r="N33" s="41" t="s">
        <v>103</v>
      </c>
      <c r="O33" s="41" t="s">
        <v>103</v>
      </c>
      <c r="P33" s="41" t="s">
        <v>103</v>
      </c>
      <c r="Q33" s="41" t="s">
        <v>103</v>
      </c>
      <c r="R33" s="41" t="s">
        <v>103</v>
      </c>
      <c r="S33" s="41" t="s">
        <v>103</v>
      </c>
      <c r="T33" s="41" t="s">
        <v>103</v>
      </c>
      <c r="U33" s="41" t="s">
        <v>103</v>
      </c>
      <c r="V33" s="41" t="s">
        <v>103</v>
      </c>
      <c r="W33" s="41">
        <v>41570</v>
      </c>
      <c r="X33" s="41">
        <v>41584</v>
      </c>
      <c r="Y33" s="41">
        <v>41605</v>
      </c>
      <c r="Z33" s="41">
        <v>41612</v>
      </c>
      <c r="AA33" s="41">
        <v>41612</v>
      </c>
      <c r="AB33" s="41"/>
      <c r="AC33" s="41">
        <v>41612</v>
      </c>
      <c r="AD33" s="41">
        <v>41617</v>
      </c>
      <c r="AE33" s="41">
        <v>41619</v>
      </c>
      <c r="AF33" s="41">
        <v>41628</v>
      </c>
      <c r="AG33" s="51" t="s">
        <v>104</v>
      </c>
      <c r="AH33" s="42" t="s">
        <v>177</v>
      </c>
      <c r="AI33" s="43" t="s">
        <v>113</v>
      </c>
      <c r="AJ33" s="42" t="s">
        <v>114</v>
      </c>
      <c r="AK33" s="52"/>
    </row>
    <row r="34" spans="1:37" s="20" customFormat="1" ht="12.75" customHeight="1" x14ac:dyDescent="0.25">
      <c r="A34" s="33">
        <v>24</v>
      </c>
      <c r="B34" s="34" t="s">
        <v>183</v>
      </c>
      <c r="C34" s="34"/>
      <c r="D34" s="35" t="s">
        <v>184</v>
      </c>
      <c r="E34" s="35" t="s">
        <v>185</v>
      </c>
      <c r="F34" s="36">
        <v>747</v>
      </c>
      <c r="G34" s="36">
        <v>1600</v>
      </c>
      <c r="H34" s="37">
        <v>1</v>
      </c>
      <c r="I34" s="38" t="s">
        <v>100</v>
      </c>
      <c r="J34" s="39" t="s">
        <v>111</v>
      </c>
      <c r="K34" s="40" t="s">
        <v>120</v>
      </c>
      <c r="L34" s="41" t="s">
        <v>103</v>
      </c>
      <c r="M34" s="41" t="s">
        <v>103</v>
      </c>
      <c r="N34" s="41" t="s">
        <v>103</v>
      </c>
      <c r="O34" s="41" t="s">
        <v>103</v>
      </c>
      <c r="P34" s="41" t="s">
        <v>103</v>
      </c>
      <c r="Q34" s="41" t="s">
        <v>103</v>
      </c>
      <c r="R34" s="41" t="s">
        <v>121</v>
      </c>
      <c r="S34" s="41" t="s">
        <v>103</v>
      </c>
      <c r="T34" s="41" t="s">
        <v>103</v>
      </c>
      <c r="U34" s="41" t="s">
        <v>103</v>
      </c>
      <c r="V34" s="41" t="s">
        <v>103</v>
      </c>
      <c r="W34" s="41">
        <v>41570</v>
      </c>
      <c r="X34" s="41">
        <v>41584</v>
      </c>
      <c r="Y34" s="41">
        <v>41605</v>
      </c>
      <c r="Z34" s="41">
        <v>41612</v>
      </c>
      <c r="AA34" s="41">
        <v>41612</v>
      </c>
      <c r="AB34" s="41"/>
      <c r="AC34" s="41">
        <v>41612</v>
      </c>
      <c r="AD34" s="41">
        <v>41617</v>
      </c>
      <c r="AE34" s="41">
        <v>41619</v>
      </c>
      <c r="AF34" s="41">
        <v>41628</v>
      </c>
      <c r="AG34" s="51" t="s">
        <v>104</v>
      </c>
      <c r="AH34" s="42" t="s">
        <v>177</v>
      </c>
      <c r="AI34" s="43" t="s">
        <v>152</v>
      </c>
      <c r="AJ34" s="42" t="s">
        <v>114</v>
      </c>
      <c r="AK34" s="52"/>
    </row>
    <row r="35" spans="1:37" s="20" customFormat="1" ht="12.75" customHeight="1" x14ac:dyDescent="0.25">
      <c r="A35" s="44">
        <v>25</v>
      </c>
      <c r="B35" s="34" t="s">
        <v>186</v>
      </c>
      <c r="C35" s="34"/>
      <c r="D35" s="35" t="s">
        <v>175</v>
      </c>
      <c r="E35" s="35" t="s">
        <v>187</v>
      </c>
      <c r="F35" s="36">
        <v>747</v>
      </c>
      <c r="G35" s="36">
        <v>1800</v>
      </c>
      <c r="H35" s="37">
        <v>1</v>
      </c>
      <c r="I35" s="38" t="s">
        <v>100</v>
      </c>
      <c r="J35" s="39">
        <v>4500053392</v>
      </c>
      <c r="K35" s="40">
        <v>50</v>
      </c>
      <c r="L35" s="41" t="s">
        <v>103</v>
      </c>
      <c r="M35" s="41" t="s">
        <v>103</v>
      </c>
      <c r="N35" s="41" t="s">
        <v>103</v>
      </c>
      <c r="O35" s="41" t="s">
        <v>103</v>
      </c>
      <c r="P35" s="41" t="s">
        <v>103</v>
      </c>
      <c r="Q35" s="41" t="s">
        <v>103</v>
      </c>
      <c r="R35" s="41">
        <v>41536</v>
      </c>
      <c r="S35" s="41">
        <v>41536</v>
      </c>
      <c r="T35" s="41">
        <v>41550</v>
      </c>
      <c r="U35" s="41">
        <v>41564</v>
      </c>
      <c r="V35" s="41">
        <v>41568</v>
      </c>
      <c r="W35" s="41">
        <v>41570</v>
      </c>
      <c r="X35" s="41">
        <v>41584</v>
      </c>
      <c r="Y35" s="41">
        <v>41605</v>
      </c>
      <c r="Z35" s="41">
        <v>41612</v>
      </c>
      <c r="AA35" s="41">
        <v>41612</v>
      </c>
      <c r="AB35" s="41"/>
      <c r="AC35" s="41">
        <v>41612</v>
      </c>
      <c r="AD35" s="41">
        <v>41617</v>
      </c>
      <c r="AE35" s="41">
        <v>41619</v>
      </c>
      <c r="AF35" s="41">
        <v>41628</v>
      </c>
      <c r="AG35" s="51" t="s">
        <v>104</v>
      </c>
      <c r="AH35" s="42" t="s">
        <v>177</v>
      </c>
      <c r="AI35" s="43" t="s">
        <v>178</v>
      </c>
      <c r="AJ35" s="42" t="s">
        <v>114</v>
      </c>
      <c r="AK35" s="52"/>
    </row>
    <row r="36" spans="1:37" s="20" customFormat="1" ht="12.75" customHeight="1" x14ac:dyDescent="0.25">
      <c r="A36" s="33">
        <v>26</v>
      </c>
      <c r="B36" s="34" t="s">
        <v>188</v>
      </c>
      <c r="C36" s="46"/>
      <c r="D36" s="35" t="s">
        <v>149</v>
      </c>
      <c r="E36" s="35" t="s">
        <v>155</v>
      </c>
      <c r="F36" s="36" t="s">
        <v>151</v>
      </c>
      <c r="G36" s="36">
        <v>1600</v>
      </c>
      <c r="H36" s="37">
        <v>1</v>
      </c>
      <c r="I36" s="38" t="s">
        <v>100</v>
      </c>
      <c r="J36" s="39">
        <v>4500052161</v>
      </c>
      <c r="K36" s="40">
        <v>80</v>
      </c>
      <c r="L36" s="41" t="s">
        <v>103</v>
      </c>
      <c r="M36" s="41" t="s">
        <v>103</v>
      </c>
      <c r="N36" s="41" t="s">
        <v>103</v>
      </c>
      <c r="O36" s="41" t="s">
        <v>103</v>
      </c>
      <c r="P36" s="41" t="s">
        <v>103</v>
      </c>
      <c r="Q36" s="41" t="s">
        <v>103</v>
      </c>
      <c r="R36" s="41" t="s">
        <v>121</v>
      </c>
      <c r="S36" s="41" t="s">
        <v>103</v>
      </c>
      <c r="T36" s="41" t="s">
        <v>103</v>
      </c>
      <c r="U36" s="41" t="s">
        <v>103</v>
      </c>
      <c r="V36" s="41" t="s">
        <v>103</v>
      </c>
      <c r="W36" s="41">
        <v>41570</v>
      </c>
      <c r="X36" s="41">
        <v>41584</v>
      </c>
      <c r="Y36" s="41">
        <v>41605</v>
      </c>
      <c r="Z36" s="41">
        <v>41612</v>
      </c>
      <c r="AA36" s="41">
        <v>41612</v>
      </c>
      <c r="AB36" s="41"/>
      <c r="AC36" s="41">
        <v>41612</v>
      </c>
      <c r="AD36" s="41">
        <v>41617</v>
      </c>
      <c r="AE36" s="41">
        <v>41619</v>
      </c>
      <c r="AF36" s="41">
        <v>41628</v>
      </c>
      <c r="AG36" s="51" t="s">
        <v>104</v>
      </c>
      <c r="AH36" s="42" t="s">
        <v>177</v>
      </c>
      <c r="AI36" s="43" t="s">
        <v>152</v>
      </c>
      <c r="AJ36" s="42" t="s">
        <v>114</v>
      </c>
      <c r="AK36" s="52"/>
    </row>
    <row r="37" spans="1:37" s="20" customFormat="1" ht="12.75" customHeight="1" x14ac:dyDescent="0.25">
      <c r="A37" s="44">
        <v>27</v>
      </c>
      <c r="B37" s="34" t="s">
        <v>189</v>
      </c>
      <c r="C37" s="34"/>
      <c r="D37" s="35" t="s">
        <v>190</v>
      </c>
      <c r="E37" s="35" t="s">
        <v>191</v>
      </c>
      <c r="F37" s="36">
        <v>747</v>
      </c>
      <c r="G37" s="36">
        <v>1600</v>
      </c>
      <c r="H37" s="37">
        <v>2</v>
      </c>
      <c r="I37" s="38" t="s">
        <v>100</v>
      </c>
      <c r="J37" s="39" t="s">
        <v>101</v>
      </c>
      <c r="K37" s="40" t="s">
        <v>142</v>
      </c>
      <c r="L37" s="41" t="s">
        <v>103</v>
      </c>
      <c r="M37" s="41" t="s">
        <v>103</v>
      </c>
      <c r="N37" s="41" t="s">
        <v>103</v>
      </c>
      <c r="O37" s="41" t="s">
        <v>103</v>
      </c>
      <c r="P37" s="41" t="s">
        <v>103</v>
      </c>
      <c r="Q37" s="41" t="s">
        <v>103</v>
      </c>
      <c r="R37" s="41" t="s">
        <v>103</v>
      </c>
      <c r="S37" s="41" t="s">
        <v>103</v>
      </c>
      <c r="T37" s="41" t="s">
        <v>103</v>
      </c>
      <c r="U37" s="41" t="s">
        <v>103</v>
      </c>
      <c r="V37" s="41" t="s">
        <v>103</v>
      </c>
      <c r="W37" s="41" t="s">
        <v>103</v>
      </c>
      <c r="X37" s="41" t="s">
        <v>103</v>
      </c>
      <c r="Y37" s="41" t="s">
        <v>103</v>
      </c>
      <c r="Z37" s="41" t="e">
        <f t="shared" ref="X37:AE41" si="6">IF(ISNA(VLOOKUP((VLOOKUP(AA37,cal,2)-Z$7),_cal2,2)),"",VLOOKUP((VLOOKUP(AA37,cal,2)-Z$7),_cal2,2))</f>
        <v>#NAME?</v>
      </c>
      <c r="AA37" s="41" t="s">
        <v>121</v>
      </c>
      <c r="AB37" s="41"/>
      <c r="AC37" s="41" t="s">
        <v>103</v>
      </c>
      <c r="AD37" s="41" t="e">
        <f t="shared" si="6"/>
        <v>#NAME?</v>
      </c>
      <c r="AE37" s="41" t="e">
        <f t="shared" si="6"/>
        <v>#NAME?</v>
      </c>
      <c r="AF37" s="41">
        <v>41628</v>
      </c>
      <c r="AG37" s="51" t="s">
        <v>104</v>
      </c>
      <c r="AH37" s="42" t="s">
        <v>177</v>
      </c>
      <c r="AI37" s="47" t="s">
        <v>122</v>
      </c>
      <c r="AJ37" s="42" t="s">
        <v>106</v>
      </c>
      <c r="AK37" s="52"/>
    </row>
    <row r="38" spans="1:37" s="20" customFormat="1" ht="12.75" customHeight="1" x14ac:dyDescent="0.25">
      <c r="A38" s="33">
        <v>28</v>
      </c>
      <c r="B38" s="34" t="s">
        <v>192</v>
      </c>
      <c r="C38" s="34"/>
      <c r="D38" s="35" t="s">
        <v>193</v>
      </c>
      <c r="E38" s="35" t="s">
        <v>185</v>
      </c>
      <c r="F38" s="36">
        <v>747</v>
      </c>
      <c r="G38" s="36">
        <v>1600</v>
      </c>
      <c r="H38" s="37">
        <v>1</v>
      </c>
      <c r="I38" s="38" t="s">
        <v>100</v>
      </c>
      <c r="J38" s="39" t="s">
        <v>111</v>
      </c>
      <c r="K38" s="40" t="s">
        <v>102</v>
      </c>
      <c r="L38" s="41" t="s">
        <v>103</v>
      </c>
      <c r="M38" s="41" t="s">
        <v>103</v>
      </c>
      <c r="N38" s="41" t="s">
        <v>103</v>
      </c>
      <c r="O38" s="41" t="s">
        <v>103</v>
      </c>
      <c r="P38" s="41" t="s">
        <v>103</v>
      </c>
      <c r="Q38" s="41" t="s">
        <v>103</v>
      </c>
      <c r="R38" s="41" t="s">
        <v>121</v>
      </c>
      <c r="S38" s="41" t="s">
        <v>103</v>
      </c>
      <c r="T38" s="41" t="s">
        <v>103</v>
      </c>
      <c r="U38" s="41" t="s">
        <v>103</v>
      </c>
      <c r="V38" s="41" t="s">
        <v>103</v>
      </c>
      <c r="W38" s="41">
        <v>41570</v>
      </c>
      <c r="X38" s="41" t="e">
        <f t="shared" si="6"/>
        <v>#NAME?</v>
      </c>
      <c r="Y38" s="41" t="e">
        <f t="shared" ref="Y38:Y41" si="7">IF(ISNA(VLOOKUP((VLOOKUP(AC38,cal,2)-Y$7),_cal2,2)),"",VLOOKUP((VLOOKUP(AC38,cal,2)-Y$7),_cal2,2))</f>
        <v>#NAME?</v>
      </c>
      <c r="Z38" s="41" t="e">
        <f t="shared" si="6"/>
        <v>#NAME?</v>
      </c>
      <c r="AA38" s="41">
        <v>41612</v>
      </c>
      <c r="AB38" s="41"/>
      <c r="AC38" s="41" t="e">
        <f t="shared" si="6"/>
        <v>#NAME?</v>
      </c>
      <c r="AD38" s="41" t="e">
        <f t="shared" si="6"/>
        <v>#NAME?</v>
      </c>
      <c r="AE38" s="41" t="e">
        <f t="shared" si="6"/>
        <v>#NAME?</v>
      </c>
      <c r="AF38" s="41">
        <v>41628</v>
      </c>
      <c r="AG38" s="51" t="s">
        <v>104</v>
      </c>
      <c r="AH38" s="42" t="s">
        <v>177</v>
      </c>
      <c r="AI38" s="43" t="s">
        <v>152</v>
      </c>
      <c r="AJ38" s="42" t="s">
        <v>114</v>
      </c>
      <c r="AK38" s="52"/>
    </row>
    <row r="39" spans="1:37" s="20" customFormat="1" ht="12.75" customHeight="1" x14ac:dyDescent="0.25">
      <c r="A39" s="44">
        <v>29</v>
      </c>
      <c r="B39" s="34" t="s">
        <v>194</v>
      </c>
      <c r="C39" s="34"/>
      <c r="D39" s="35" t="s">
        <v>127</v>
      </c>
      <c r="E39" s="35" t="s">
        <v>195</v>
      </c>
      <c r="F39" s="36">
        <v>747</v>
      </c>
      <c r="G39" s="36">
        <v>1300</v>
      </c>
      <c r="H39" s="37">
        <v>1</v>
      </c>
      <c r="I39" s="38" t="s">
        <v>100</v>
      </c>
      <c r="J39" s="39" t="s">
        <v>119</v>
      </c>
      <c r="K39" s="40" t="s">
        <v>102</v>
      </c>
      <c r="L39" s="41" t="s">
        <v>103</v>
      </c>
      <c r="M39" s="41" t="s">
        <v>103</v>
      </c>
      <c r="N39" s="41" t="s">
        <v>103</v>
      </c>
      <c r="O39" s="41" t="s">
        <v>103</v>
      </c>
      <c r="P39" s="41" t="s">
        <v>103</v>
      </c>
      <c r="Q39" s="41" t="s">
        <v>103</v>
      </c>
      <c r="R39" s="41" t="s">
        <v>103</v>
      </c>
      <c r="S39" s="41" t="s">
        <v>103</v>
      </c>
      <c r="T39" s="41" t="s">
        <v>103</v>
      </c>
      <c r="U39" s="41" t="s">
        <v>103</v>
      </c>
      <c r="V39" s="41" t="s">
        <v>103</v>
      </c>
      <c r="W39" s="41" t="s">
        <v>103</v>
      </c>
      <c r="X39" s="41" t="s">
        <v>103</v>
      </c>
      <c r="Y39" s="41" t="s">
        <v>103</v>
      </c>
      <c r="Z39" s="41" t="e">
        <f t="shared" si="6"/>
        <v>#NAME?</v>
      </c>
      <c r="AA39" s="41" t="s">
        <v>121</v>
      </c>
      <c r="AB39" s="41"/>
      <c r="AC39" s="41" t="s">
        <v>103</v>
      </c>
      <c r="AD39" s="41" t="e">
        <f t="shared" si="6"/>
        <v>#NAME?</v>
      </c>
      <c r="AE39" s="41" t="e">
        <f t="shared" si="6"/>
        <v>#NAME?</v>
      </c>
      <c r="AF39" s="41">
        <v>41628</v>
      </c>
      <c r="AG39" s="51" t="s">
        <v>104</v>
      </c>
      <c r="AH39" s="42" t="s">
        <v>177</v>
      </c>
      <c r="AI39" s="47" t="s">
        <v>122</v>
      </c>
      <c r="AJ39" s="42" t="s">
        <v>114</v>
      </c>
      <c r="AK39" s="52"/>
    </row>
    <row r="40" spans="1:37" s="20" customFormat="1" ht="12.75" customHeight="1" x14ac:dyDescent="0.25">
      <c r="A40" s="33">
        <v>30</v>
      </c>
      <c r="B40" s="34" t="s">
        <v>196</v>
      </c>
      <c r="C40" s="34"/>
      <c r="D40" s="35" t="s">
        <v>197</v>
      </c>
      <c r="E40" s="35" t="s">
        <v>198</v>
      </c>
      <c r="F40" s="36">
        <v>747</v>
      </c>
      <c r="G40" s="36">
        <v>1300</v>
      </c>
      <c r="H40" s="37">
        <v>1</v>
      </c>
      <c r="I40" s="38" t="s">
        <v>100</v>
      </c>
      <c r="J40" s="39">
        <v>4500051430</v>
      </c>
      <c r="K40" s="40">
        <v>150</v>
      </c>
      <c r="L40" s="45" t="s">
        <v>103</v>
      </c>
      <c r="M40" s="41" t="s">
        <v>103</v>
      </c>
      <c r="N40" s="41" t="s">
        <v>103</v>
      </c>
      <c r="O40" s="41" t="s">
        <v>103</v>
      </c>
      <c r="P40" s="41" t="s">
        <v>103</v>
      </c>
      <c r="Q40" s="41" t="s">
        <v>103</v>
      </c>
      <c r="R40" s="41" t="s">
        <v>121</v>
      </c>
      <c r="S40" s="41" t="s">
        <v>103</v>
      </c>
      <c r="T40" s="41" t="s">
        <v>103</v>
      </c>
      <c r="U40" s="41" t="s">
        <v>103</v>
      </c>
      <c r="V40" s="41" t="s">
        <v>103</v>
      </c>
      <c r="W40" s="41">
        <v>41570</v>
      </c>
      <c r="X40" s="41" t="e">
        <f t="shared" si="6"/>
        <v>#NAME?</v>
      </c>
      <c r="Y40" s="41" t="e">
        <f t="shared" si="7"/>
        <v>#NAME?</v>
      </c>
      <c r="Z40" s="41" t="e">
        <f t="shared" si="6"/>
        <v>#NAME?</v>
      </c>
      <c r="AA40" s="41">
        <v>41612</v>
      </c>
      <c r="AB40" s="41"/>
      <c r="AC40" s="41" t="e">
        <f t="shared" si="6"/>
        <v>#NAME?</v>
      </c>
      <c r="AD40" s="41" t="e">
        <f t="shared" si="6"/>
        <v>#NAME?</v>
      </c>
      <c r="AE40" s="41" t="e">
        <f t="shared" si="6"/>
        <v>#NAME?</v>
      </c>
      <c r="AF40" s="41">
        <v>41628</v>
      </c>
      <c r="AG40" s="51" t="s">
        <v>104</v>
      </c>
      <c r="AH40" s="42" t="s">
        <v>177</v>
      </c>
      <c r="AI40" s="43" t="s">
        <v>152</v>
      </c>
      <c r="AJ40" s="42" t="s">
        <v>114</v>
      </c>
      <c r="AK40" s="52"/>
    </row>
    <row r="41" spans="1:37" s="20" customFormat="1" ht="12.75" customHeight="1" x14ac:dyDescent="0.25">
      <c r="A41" s="44">
        <v>31</v>
      </c>
      <c r="B41" s="34" t="s">
        <v>199</v>
      </c>
      <c r="C41" s="46"/>
      <c r="D41" s="35" t="s">
        <v>149</v>
      </c>
      <c r="E41" s="35" t="s">
        <v>155</v>
      </c>
      <c r="F41" s="36" t="s">
        <v>151</v>
      </c>
      <c r="G41" s="36">
        <v>1600</v>
      </c>
      <c r="H41" s="37">
        <v>1</v>
      </c>
      <c r="I41" s="38" t="s">
        <v>100</v>
      </c>
      <c r="J41" s="39">
        <v>4500052161</v>
      </c>
      <c r="K41" s="40">
        <v>90</v>
      </c>
      <c r="L41" s="41" t="s">
        <v>103</v>
      </c>
      <c r="M41" s="41" t="s">
        <v>103</v>
      </c>
      <c r="N41" s="41" t="s">
        <v>103</v>
      </c>
      <c r="O41" s="41" t="s">
        <v>103</v>
      </c>
      <c r="P41" s="41" t="s">
        <v>103</v>
      </c>
      <c r="Q41" s="41" t="s">
        <v>103</v>
      </c>
      <c r="R41" s="41">
        <v>41593</v>
      </c>
      <c r="S41" s="41">
        <v>41593</v>
      </c>
      <c r="T41" s="41">
        <v>41611</v>
      </c>
      <c r="U41" s="41">
        <v>41625</v>
      </c>
      <c r="V41" s="41">
        <v>41627</v>
      </c>
      <c r="W41" s="41">
        <v>41641</v>
      </c>
      <c r="X41" s="41" t="e">
        <f t="shared" si="6"/>
        <v>#NAME?</v>
      </c>
      <c r="Y41" s="41" t="e">
        <f t="shared" si="7"/>
        <v>#NAME?</v>
      </c>
      <c r="Z41" s="41" t="e">
        <f t="shared" si="6"/>
        <v>#NAME?</v>
      </c>
      <c r="AA41" s="41">
        <v>41682</v>
      </c>
      <c r="AB41" s="41"/>
      <c r="AC41" s="41" t="e">
        <f t="shared" si="6"/>
        <v>#NAME?</v>
      </c>
      <c r="AD41" s="41" t="e">
        <f t="shared" si="6"/>
        <v>#NAME?</v>
      </c>
      <c r="AE41" s="41" t="e">
        <f t="shared" si="6"/>
        <v>#NAME?</v>
      </c>
      <c r="AF41" s="41">
        <v>41698</v>
      </c>
      <c r="AG41" s="50" t="s">
        <v>104</v>
      </c>
      <c r="AH41" s="42" t="s">
        <v>177</v>
      </c>
      <c r="AI41" s="43" t="s">
        <v>178</v>
      </c>
      <c r="AJ41" s="150" t="s">
        <v>114</v>
      </c>
      <c r="AK41" s="52"/>
    </row>
    <row r="42" spans="1:37" s="20" customFormat="1" ht="12.75" customHeight="1" x14ac:dyDescent="0.25">
      <c r="A42" s="44">
        <v>11</v>
      </c>
      <c r="B42" s="34" t="s">
        <v>200</v>
      </c>
      <c r="C42" s="34"/>
      <c r="D42" s="35" t="s">
        <v>201</v>
      </c>
      <c r="E42" s="35" t="s">
        <v>202</v>
      </c>
      <c r="F42" s="36">
        <v>747</v>
      </c>
      <c r="G42" s="36">
        <v>1300</v>
      </c>
      <c r="H42" s="37">
        <v>1</v>
      </c>
      <c r="I42" s="38" t="s">
        <v>100</v>
      </c>
      <c r="J42" s="39" t="s">
        <v>119</v>
      </c>
      <c r="K42" s="40" t="s">
        <v>172</v>
      </c>
      <c r="L42" s="41" t="s">
        <v>103</v>
      </c>
      <c r="M42" s="41" t="s">
        <v>103</v>
      </c>
      <c r="N42" s="41" t="s">
        <v>103</v>
      </c>
      <c r="O42" s="41" t="s">
        <v>103</v>
      </c>
      <c r="P42" s="41" t="s">
        <v>103</v>
      </c>
      <c r="Q42" s="41" t="s">
        <v>103</v>
      </c>
      <c r="R42" s="41" t="s">
        <v>103</v>
      </c>
      <c r="S42" s="41" t="s">
        <v>103</v>
      </c>
      <c r="T42" s="41" t="s">
        <v>103</v>
      </c>
      <c r="U42" s="41" t="s">
        <v>103</v>
      </c>
      <c r="V42" s="41" t="s">
        <v>103</v>
      </c>
      <c r="W42" s="41" t="s">
        <v>103</v>
      </c>
      <c r="X42" s="41" t="s">
        <v>103</v>
      </c>
      <c r="Y42" s="41" t="s">
        <v>103</v>
      </c>
      <c r="Z42" s="41" t="s">
        <v>103</v>
      </c>
      <c r="AA42" s="41" t="s">
        <v>103</v>
      </c>
      <c r="AB42" s="41"/>
      <c r="AC42" s="41" t="s">
        <v>103</v>
      </c>
      <c r="AD42" s="41" t="s">
        <v>103</v>
      </c>
      <c r="AE42" s="41" t="s">
        <v>103</v>
      </c>
      <c r="AF42" s="41" t="s">
        <v>203</v>
      </c>
      <c r="AG42" s="42" t="s">
        <v>104</v>
      </c>
      <c r="AH42" s="42" t="e">
        <f>VLOOKUP(B42,#REF!,6,FALSE)</f>
        <v>#REF!</v>
      </c>
      <c r="AI42" s="47" t="s">
        <v>204</v>
      </c>
      <c r="AJ42" s="42" t="s">
        <v>114</v>
      </c>
      <c r="AK42" s="19"/>
    </row>
    <row r="43" spans="1:37" s="20" customFormat="1" ht="12.75" customHeight="1" x14ac:dyDescent="0.25">
      <c r="A43" s="33">
        <v>32</v>
      </c>
      <c r="B43" s="34" t="s">
        <v>205</v>
      </c>
      <c r="C43" s="34"/>
      <c r="D43" s="35" t="s">
        <v>206</v>
      </c>
      <c r="E43" s="35" t="s">
        <v>207</v>
      </c>
      <c r="F43" s="36" t="s">
        <v>151</v>
      </c>
      <c r="G43" s="36">
        <v>1600</v>
      </c>
      <c r="H43" s="37">
        <v>6</v>
      </c>
      <c r="I43" s="38" t="s">
        <v>100</v>
      </c>
      <c r="J43" s="39" t="s">
        <v>208</v>
      </c>
      <c r="K43" s="40" t="s">
        <v>102</v>
      </c>
      <c r="L43" s="41" t="s">
        <v>103</v>
      </c>
      <c r="M43" s="41" t="s">
        <v>103</v>
      </c>
      <c r="N43" s="41" t="s">
        <v>103</v>
      </c>
      <c r="O43" s="41" t="s">
        <v>103</v>
      </c>
      <c r="P43" s="41" t="s">
        <v>103</v>
      </c>
      <c r="Q43" s="41" t="s">
        <v>103</v>
      </c>
      <c r="R43" s="41" t="s">
        <v>103</v>
      </c>
      <c r="S43" s="41" t="s">
        <v>103</v>
      </c>
      <c r="T43" s="41" t="s">
        <v>103</v>
      </c>
      <c r="U43" s="41" t="s">
        <v>103</v>
      </c>
      <c r="V43" s="41" t="s">
        <v>103</v>
      </c>
      <c r="W43" s="41" t="s">
        <v>103</v>
      </c>
      <c r="X43" s="41" t="s">
        <v>103</v>
      </c>
      <c r="Y43" s="41" t="s">
        <v>103</v>
      </c>
      <c r="Z43" s="41" t="s">
        <v>103</v>
      </c>
      <c r="AA43" s="41" t="s">
        <v>103</v>
      </c>
      <c r="AB43" s="41"/>
      <c r="AC43" s="41" t="s">
        <v>103</v>
      </c>
      <c r="AD43" s="41" t="s">
        <v>103</v>
      </c>
      <c r="AE43" s="41" t="s">
        <v>103</v>
      </c>
      <c r="AF43" s="41" t="s">
        <v>203</v>
      </c>
      <c r="AG43" s="42" t="s">
        <v>104</v>
      </c>
      <c r="AH43" s="42" t="s">
        <v>205</v>
      </c>
      <c r="AI43" s="47" t="s">
        <v>204</v>
      </c>
      <c r="AJ43" s="42" t="s">
        <v>114</v>
      </c>
      <c r="AK43" s="151"/>
    </row>
    <row r="44" spans="1:37" s="20" customFormat="1" ht="12.75" customHeight="1" x14ac:dyDescent="0.25">
      <c r="A44" s="44">
        <v>33</v>
      </c>
      <c r="B44" s="34" t="s">
        <v>209</v>
      </c>
      <c r="C44" s="34"/>
      <c r="D44" s="35" t="s">
        <v>210</v>
      </c>
      <c r="E44" s="35" t="s">
        <v>211</v>
      </c>
      <c r="F44" s="36">
        <v>767</v>
      </c>
      <c r="G44" s="36">
        <v>1800</v>
      </c>
      <c r="H44" s="37">
        <v>1</v>
      </c>
      <c r="I44" s="38" t="s">
        <v>100</v>
      </c>
      <c r="J44" s="39">
        <v>4500053417</v>
      </c>
      <c r="K44" s="40">
        <v>70</v>
      </c>
      <c r="L44" s="41" t="s">
        <v>103</v>
      </c>
      <c r="M44" s="41" t="s">
        <v>103</v>
      </c>
      <c r="N44" s="41" t="s">
        <v>103</v>
      </c>
      <c r="O44" s="41" t="s">
        <v>103</v>
      </c>
      <c r="P44" s="41" t="s">
        <v>103</v>
      </c>
      <c r="Q44" s="41" t="s">
        <v>103</v>
      </c>
      <c r="R44" s="41" t="s">
        <v>103</v>
      </c>
      <c r="S44" s="41" t="s">
        <v>103</v>
      </c>
      <c r="T44" s="41" t="s">
        <v>103</v>
      </c>
      <c r="U44" s="41" t="s">
        <v>103</v>
      </c>
      <c r="V44" s="41" t="s">
        <v>103</v>
      </c>
      <c r="W44" s="41" t="s">
        <v>103</v>
      </c>
      <c r="X44" s="41" t="s">
        <v>103</v>
      </c>
      <c r="Y44" s="41" t="s">
        <v>103</v>
      </c>
      <c r="Z44" s="41" t="s">
        <v>103</v>
      </c>
      <c r="AA44" s="41" t="s">
        <v>103</v>
      </c>
      <c r="AB44" s="41"/>
      <c r="AC44" s="41" t="s">
        <v>103</v>
      </c>
      <c r="AD44" s="41" t="s">
        <v>103</v>
      </c>
      <c r="AE44" s="41" t="s">
        <v>103</v>
      </c>
      <c r="AF44" s="41" t="s">
        <v>203</v>
      </c>
      <c r="AG44" s="42" t="s">
        <v>104</v>
      </c>
      <c r="AH44" s="42"/>
      <c r="AI44" s="47" t="s">
        <v>204</v>
      </c>
      <c r="AJ44" s="42" t="s">
        <v>106</v>
      </c>
      <c r="AK44" s="151" t="s">
        <v>212</v>
      </c>
    </row>
    <row r="45" spans="1:37" s="20" customFormat="1" ht="12.75" customHeight="1" x14ac:dyDescent="0.25">
      <c r="A45" s="33">
        <v>34</v>
      </c>
      <c r="B45" s="34" t="s">
        <v>213</v>
      </c>
      <c r="C45" s="34"/>
      <c r="D45" s="35" t="s">
        <v>214</v>
      </c>
      <c r="E45" s="35" t="s">
        <v>211</v>
      </c>
      <c r="F45" s="36">
        <v>767</v>
      </c>
      <c r="G45" s="36">
        <v>1800</v>
      </c>
      <c r="H45" s="37">
        <v>1</v>
      </c>
      <c r="I45" s="38" t="s">
        <v>100</v>
      </c>
      <c r="J45" s="39">
        <v>4500053417</v>
      </c>
      <c r="K45" s="40">
        <v>50</v>
      </c>
      <c r="L45" s="41" t="s">
        <v>103</v>
      </c>
      <c r="M45" s="41" t="s">
        <v>103</v>
      </c>
      <c r="N45" s="41" t="s">
        <v>103</v>
      </c>
      <c r="O45" s="41" t="s">
        <v>103</v>
      </c>
      <c r="P45" s="41" t="s">
        <v>103</v>
      </c>
      <c r="Q45" s="41" t="s">
        <v>103</v>
      </c>
      <c r="R45" s="41" t="s">
        <v>103</v>
      </c>
      <c r="S45" s="41" t="s">
        <v>103</v>
      </c>
      <c r="T45" s="41" t="s">
        <v>103</v>
      </c>
      <c r="U45" s="41" t="s">
        <v>103</v>
      </c>
      <c r="V45" s="41" t="s">
        <v>103</v>
      </c>
      <c r="W45" s="41" t="s">
        <v>103</v>
      </c>
      <c r="X45" s="41" t="s">
        <v>103</v>
      </c>
      <c r="Y45" s="41" t="s">
        <v>103</v>
      </c>
      <c r="Z45" s="41" t="s">
        <v>103</v>
      </c>
      <c r="AA45" s="41" t="s">
        <v>103</v>
      </c>
      <c r="AB45" s="41"/>
      <c r="AC45" s="41" t="s">
        <v>103</v>
      </c>
      <c r="AD45" s="41" t="s">
        <v>103</v>
      </c>
      <c r="AE45" s="41" t="s">
        <v>103</v>
      </c>
      <c r="AF45" s="41" t="s">
        <v>203</v>
      </c>
      <c r="AG45" s="42" t="s">
        <v>104</v>
      </c>
      <c r="AH45" s="42"/>
      <c r="AI45" s="48" t="s">
        <v>204</v>
      </c>
      <c r="AJ45" s="49" t="s">
        <v>106</v>
      </c>
      <c r="AK45" s="19" t="s">
        <v>212</v>
      </c>
    </row>
    <row r="46" spans="1:37" s="20" customFormat="1" ht="12.75" customHeight="1" x14ac:dyDescent="0.25">
      <c r="A46" s="44">
        <v>35</v>
      </c>
      <c r="B46" s="34" t="s">
        <v>215</v>
      </c>
      <c r="C46" s="34" t="s">
        <v>216</v>
      </c>
      <c r="D46" s="35" t="s">
        <v>217</v>
      </c>
      <c r="E46" s="35" t="s">
        <v>218</v>
      </c>
      <c r="F46" s="36">
        <v>767</v>
      </c>
      <c r="G46" s="36">
        <v>1800</v>
      </c>
      <c r="H46" s="37">
        <v>8</v>
      </c>
      <c r="I46" s="38" t="s">
        <v>100</v>
      </c>
      <c r="J46" s="39">
        <v>4500053424</v>
      </c>
      <c r="K46" s="40">
        <v>250</v>
      </c>
      <c r="L46" s="41" t="s">
        <v>103</v>
      </c>
      <c r="M46" s="41" t="s">
        <v>103</v>
      </c>
      <c r="N46" s="41" t="s">
        <v>103</v>
      </c>
      <c r="O46" s="41" t="s">
        <v>103</v>
      </c>
      <c r="P46" s="41" t="s">
        <v>103</v>
      </c>
      <c r="Q46" s="41" t="s">
        <v>103</v>
      </c>
      <c r="R46" s="41" t="s">
        <v>103</v>
      </c>
      <c r="S46" s="41" t="s">
        <v>103</v>
      </c>
      <c r="T46" s="41" t="s">
        <v>103</v>
      </c>
      <c r="U46" s="41" t="s">
        <v>103</v>
      </c>
      <c r="V46" s="41" t="s">
        <v>103</v>
      </c>
      <c r="W46" s="41" t="s">
        <v>103</v>
      </c>
      <c r="X46" s="41" t="s">
        <v>103</v>
      </c>
      <c r="Y46" s="41" t="s">
        <v>103</v>
      </c>
      <c r="Z46" s="41" t="s">
        <v>103</v>
      </c>
      <c r="AA46" s="41" t="s">
        <v>103</v>
      </c>
      <c r="AB46" s="41"/>
      <c r="AC46" s="41" t="s">
        <v>103</v>
      </c>
      <c r="AD46" s="41" t="s">
        <v>103</v>
      </c>
      <c r="AE46" s="41" t="s">
        <v>103</v>
      </c>
      <c r="AF46" s="41" t="s">
        <v>203</v>
      </c>
      <c r="AG46" s="42" t="s">
        <v>104</v>
      </c>
      <c r="AH46" s="42"/>
      <c r="AI46" s="152" t="s">
        <v>204</v>
      </c>
      <c r="AJ46" s="150" t="s">
        <v>106</v>
      </c>
      <c r="AK46" s="19" t="s">
        <v>212</v>
      </c>
    </row>
    <row r="47" spans="1:37" s="20" customFormat="1" ht="12.75" customHeight="1" x14ac:dyDescent="0.25">
      <c r="A47" s="33">
        <v>36</v>
      </c>
      <c r="B47" s="34" t="s">
        <v>219</v>
      </c>
      <c r="C47" s="34"/>
      <c r="D47" s="35" t="s">
        <v>217</v>
      </c>
      <c r="E47" s="35" t="s">
        <v>220</v>
      </c>
      <c r="F47" s="36">
        <v>767</v>
      </c>
      <c r="G47" s="36">
        <v>1800</v>
      </c>
      <c r="H47" s="37">
        <v>2</v>
      </c>
      <c r="I47" s="38" t="s">
        <v>100</v>
      </c>
      <c r="J47" s="39">
        <v>4500053424</v>
      </c>
      <c r="K47" s="40">
        <v>230</v>
      </c>
      <c r="L47" s="41" t="s">
        <v>103</v>
      </c>
      <c r="M47" s="41" t="s">
        <v>103</v>
      </c>
      <c r="N47" s="41" t="s">
        <v>103</v>
      </c>
      <c r="O47" s="41" t="s">
        <v>103</v>
      </c>
      <c r="P47" s="41" t="s">
        <v>103</v>
      </c>
      <c r="Q47" s="41" t="s">
        <v>103</v>
      </c>
      <c r="R47" s="41" t="s">
        <v>103</v>
      </c>
      <c r="S47" s="41" t="s">
        <v>103</v>
      </c>
      <c r="T47" s="41" t="s">
        <v>103</v>
      </c>
      <c r="U47" s="41" t="s">
        <v>103</v>
      </c>
      <c r="V47" s="41" t="s">
        <v>103</v>
      </c>
      <c r="W47" s="41" t="s">
        <v>103</v>
      </c>
      <c r="X47" s="41" t="s">
        <v>103</v>
      </c>
      <c r="Y47" s="41" t="s">
        <v>103</v>
      </c>
      <c r="Z47" s="41" t="s">
        <v>103</v>
      </c>
      <c r="AA47" s="41" t="s">
        <v>103</v>
      </c>
      <c r="AB47" s="41"/>
      <c r="AC47" s="41" t="s">
        <v>103</v>
      </c>
      <c r="AD47" s="41" t="s">
        <v>103</v>
      </c>
      <c r="AE47" s="41" t="s">
        <v>103</v>
      </c>
      <c r="AF47" s="41" t="s">
        <v>203</v>
      </c>
      <c r="AG47" s="42" t="s">
        <v>104</v>
      </c>
      <c r="AH47" s="42"/>
      <c r="AI47" s="47" t="s">
        <v>204</v>
      </c>
      <c r="AJ47" s="42" t="s">
        <v>106</v>
      </c>
      <c r="AK47" s="151" t="s">
        <v>212</v>
      </c>
    </row>
    <row r="48" spans="1:37" s="20" customFormat="1" ht="12.75" customHeight="1" x14ac:dyDescent="0.25">
      <c r="A48" s="44">
        <v>37</v>
      </c>
      <c r="B48" s="34" t="s">
        <v>221</v>
      </c>
      <c r="C48" s="34"/>
      <c r="D48" s="35" t="s">
        <v>217</v>
      </c>
      <c r="E48" s="35" t="s">
        <v>222</v>
      </c>
      <c r="F48" s="36">
        <v>767</v>
      </c>
      <c r="G48" s="36">
        <v>1800</v>
      </c>
      <c r="H48" s="37">
        <v>1</v>
      </c>
      <c r="I48" s="38" t="s">
        <v>100</v>
      </c>
      <c r="J48" s="39">
        <v>4500053424</v>
      </c>
      <c r="K48" s="40">
        <v>210</v>
      </c>
      <c r="L48" s="41" t="s">
        <v>103</v>
      </c>
      <c r="M48" s="41" t="s">
        <v>103</v>
      </c>
      <c r="N48" s="41" t="s">
        <v>103</v>
      </c>
      <c r="O48" s="41" t="s">
        <v>103</v>
      </c>
      <c r="P48" s="41" t="s">
        <v>103</v>
      </c>
      <c r="Q48" s="41" t="s">
        <v>103</v>
      </c>
      <c r="R48" s="41" t="s">
        <v>103</v>
      </c>
      <c r="S48" s="41" t="s">
        <v>103</v>
      </c>
      <c r="T48" s="41" t="s">
        <v>103</v>
      </c>
      <c r="U48" s="41" t="s">
        <v>103</v>
      </c>
      <c r="V48" s="41" t="s">
        <v>103</v>
      </c>
      <c r="W48" s="41" t="s">
        <v>103</v>
      </c>
      <c r="X48" s="41" t="s">
        <v>103</v>
      </c>
      <c r="Y48" s="41" t="s">
        <v>103</v>
      </c>
      <c r="Z48" s="41" t="s">
        <v>103</v>
      </c>
      <c r="AA48" s="41" t="s">
        <v>103</v>
      </c>
      <c r="AB48" s="41"/>
      <c r="AC48" s="41" t="s">
        <v>103</v>
      </c>
      <c r="AD48" s="41" t="s">
        <v>103</v>
      </c>
      <c r="AE48" s="41" t="s">
        <v>103</v>
      </c>
      <c r="AF48" s="41" t="s">
        <v>203</v>
      </c>
      <c r="AG48" s="42" t="s">
        <v>104</v>
      </c>
      <c r="AH48" s="42"/>
      <c r="AI48" s="47" t="s">
        <v>204</v>
      </c>
      <c r="AJ48" s="42" t="s">
        <v>106</v>
      </c>
      <c r="AK48" s="151" t="s">
        <v>212</v>
      </c>
    </row>
    <row r="49" spans="1:37" s="20" customFormat="1" ht="12.75" customHeight="1" x14ac:dyDescent="0.25">
      <c r="A49" s="33">
        <v>38</v>
      </c>
      <c r="B49" s="34" t="s">
        <v>223</v>
      </c>
      <c r="C49" s="34"/>
      <c r="D49" s="35" t="s">
        <v>224</v>
      </c>
      <c r="E49" s="35" t="s">
        <v>225</v>
      </c>
      <c r="F49" s="36">
        <v>767</v>
      </c>
      <c r="G49" s="36">
        <v>1800</v>
      </c>
      <c r="H49" s="37">
        <v>12</v>
      </c>
      <c r="I49" s="38" t="s">
        <v>100</v>
      </c>
      <c r="J49" s="39">
        <v>4500053424</v>
      </c>
      <c r="K49" s="40">
        <v>190</v>
      </c>
      <c r="L49" s="41" t="s">
        <v>103</v>
      </c>
      <c r="M49" s="41" t="s">
        <v>103</v>
      </c>
      <c r="N49" s="41" t="s">
        <v>103</v>
      </c>
      <c r="O49" s="41" t="s">
        <v>103</v>
      </c>
      <c r="P49" s="41" t="s">
        <v>103</v>
      </c>
      <c r="Q49" s="41" t="s">
        <v>103</v>
      </c>
      <c r="R49" s="41" t="s">
        <v>103</v>
      </c>
      <c r="S49" s="41" t="s">
        <v>103</v>
      </c>
      <c r="T49" s="41" t="s">
        <v>103</v>
      </c>
      <c r="U49" s="41" t="s">
        <v>103</v>
      </c>
      <c r="V49" s="41" t="s">
        <v>103</v>
      </c>
      <c r="W49" s="41" t="s">
        <v>103</v>
      </c>
      <c r="X49" s="41" t="s">
        <v>103</v>
      </c>
      <c r="Y49" s="41" t="s">
        <v>103</v>
      </c>
      <c r="Z49" s="41" t="s">
        <v>103</v>
      </c>
      <c r="AA49" s="41" t="s">
        <v>103</v>
      </c>
      <c r="AB49" s="41"/>
      <c r="AC49" s="41" t="s">
        <v>103</v>
      </c>
      <c r="AD49" s="41" t="s">
        <v>103</v>
      </c>
      <c r="AE49" s="41" t="s">
        <v>103</v>
      </c>
      <c r="AF49" s="41" t="s">
        <v>203</v>
      </c>
      <c r="AG49" s="42" t="s">
        <v>104</v>
      </c>
      <c r="AH49" s="42"/>
      <c r="AI49" s="48" t="s">
        <v>204</v>
      </c>
      <c r="AJ49" s="49" t="s">
        <v>106</v>
      </c>
      <c r="AK49" s="19" t="s">
        <v>212</v>
      </c>
    </row>
    <row r="50" spans="1:37" s="20" customFormat="1" ht="12.75" customHeight="1" x14ac:dyDescent="0.25">
      <c r="A50" s="44">
        <v>39</v>
      </c>
      <c r="B50" s="34" t="s">
        <v>226</v>
      </c>
      <c r="C50" s="34"/>
      <c r="D50" s="35" t="s">
        <v>227</v>
      </c>
      <c r="E50" s="35" t="s">
        <v>228</v>
      </c>
      <c r="F50" s="36">
        <v>767</v>
      </c>
      <c r="G50" s="36">
        <v>1800</v>
      </c>
      <c r="H50" s="37">
        <v>2</v>
      </c>
      <c r="I50" s="38" t="s">
        <v>100</v>
      </c>
      <c r="J50" s="39">
        <v>4500053424</v>
      </c>
      <c r="K50" s="40">
        <v>170</v>
      </c>
      <c r="L50" s="41" t="s">
        <v>103</v>
      </c>
      <c r="M50" s="41" t="s">
        <v>103</v>
      </c>
      <c r="N50" s="41" t="s">
        <v>103</v>
      </c>
      <c r="O50" s="41" t="s">
        <v>103</v>
      </c>
      <c r="P50" s="41" t="s">
        <v>103</v>
      </c>
      <c r="Q50" s="41" t="s">
        <v>103</v>
      </c>
      <c r="R50" s="41" t="s">
        <v>103</v>
      </c>
      <c r="S50" s="41" t="s">
        <v>103</v>
      </c>
      <c r="T50" s="41" t="s">
        <v>103</v>
      </c>
      <c r="U50" s="41" t="s">
        <v>103</v>
      </c>
      <c r="V50" s="41" t="s">
        <v>103</v>
      </c>
      <c r="W50" s="41" t="s">
        <v>103</v>
      </c>
      <c r="X50" s="41" t="s">
        <v>103</v>
      </c>
      <c r="Y50" s="41" t="s">
        <v>103</v>
      </c>
      <c r="Z50" s="41" t="s">
        <v>103</v>
      </c>
      <c r="AA50" s="41" t="s">
        <v>103</v>
      </c>
      <c r="AB50" s="41"/>
      <c r="AC50" s="41" t="s">
        <v>103</v>
      </c>
      <c r="AD50" s="41" t="s">
        <v>103</v>
      </c>
      <c r="AE50" s="41" t="s">
        <v>103</v>
      </c>
      <c r="AF50" s="41" t="s">
        <v>203</v>
      </c>
      <c r="AG50" s="42" t="s">
        <v>104</v>
      </c>
      <c r="AH50" s="42"/>
      <c r="AI50" s="47" t="s">
        <v>204</v>
      </c>
      <c r="AJ50" s="42" t="s">
        <v>106</v>
      </c>
      <c r="AK50" s="19" t="s">
        <v>212</v>
      </c>
    </row>
    <row r="51" spans="1:37" s="20" customFormat="1" ht="12.75" customHeight="1" x14ac:dyDescent="0.25">
      <c r="A51" s="33">
        <v>40</v>
      </c>
      <c r="B51" s="34" t="s">
        <v>229</v>
      </c>
      <c r="C51" s="34"/>
      <c r="D51" s="35" t="s">
        <v>230</v>
      </c>
      <c r="E51" s="35" t="s">
        <v>231</v>
      </c>
      <c r="F51" s="36">
        <v>767</v>
      </c>
      <c r="G51" s="36">
        <v>1800</v>
      </c>
      <c r="H51" s="37">
        <v>2</v>
      </c>
      <c r="I51" s="38" t="s">
        <v>100</v>
      </c>
      <c r="J51" s="39">
        <v>4500053424</v>
      </c>
      <c r="K51" s="40">
        <v>150</v>
      </c>
      <c r="L51" s="41" t="s">
        <v>103</v>
      </c>
      <c r="M51" s="41" t="s">
        <v>103</v>
      </c>
      <c r="N51" s="41" t="s">
        <v>103</v>
      </c>
      <c r="O51" s="41" t="s">
        <v>103</v>
      </c>
      <c r="P51" s="41" t="s">
        <v>103</v>
      </c>
      <c r="Q51" s="41" t="s">
        <v>103</v>
      </c>
      <c r="R51" s="41" t="s">
        <v>103</v>
      </c>
      <c r="S51" s="41" t="s">
        <v>103</v>
      </c>
      <c r="T51" s="41" t="s">
        <v>103</v>
      </c>
      <c r="U51" s="41" t="s">
        <v>103</v>
      </c>
      <c r="V51" s="41" t="s">
        <v>103</v>
      </c>
      <c r="W51" s="41" t="s">
        <v>103</v>
      </c>
      <c r="X51" s="41" t="s">
        <v>103</v>
      </c>
      <c r="Y51" s="41" t="s">
        <v>103</v>
      </c>
      <c r="Z51" s="41" t="s">
        <v>103</v>
      </c>
      <c r="AA51" s="41" t="s">
        <v>103</v>
      </c>
      <c r="AB51" s="41"/>
      <c r="AC51" s="41" t="s">
        <v>103</v>
      </c>
      <c r="AD51" s="41" t="s">
        <v>103</v>
      </c>
      <c r="AE51" s="41" t="s">
        <v>103</v>
      </c>
      <c r="AF51" s="41" t="s">
        <v>203</v>
      </c>
      <c r="AG51" s="42" t="s">
        <v>104</v>
      </c>
      <c r="AH51" s="42"/>
      <c r="AI51" s="47" t="s">
        <v>204</v>
      </c>
      <c r="AJ51" s="42" t="s">
        <v>106</v>
      </c>
      <c r="AK51" s="19" t="s">
        <v>212</v>
      </c>
    </row>
    <row r="52" spans="1:37" s="20" customFormat="1" ht="12.75" customHeight="1" x14ac:dyDescent="0.25">
      <c r="A52" s="44">
        <v>41</v>
      </c>
      <c r="B52" s="34" t="s">
        <v>232</v>
      </c>
      <c r="C52" s="34"/>
      <c r="D52" s="35" t="s">
        <v>217</v>
      </c>
      <c r="E52" s="35" t="s">
        <v>231</v>
      </c>
      <c r="F52" s="36">
        <v>767</v>
      </c>
      <c r="G52" s="36">
        <v>1800</v>
      </c>
      <c r="H52" s="37">
        <v>4</v>
      </c>
      <c r="I52" s="38" t="s">
        <v>100</v>
      </c>
      <c r="J52" s="39">
        <v>4500053424</v>
      </c>
      <c r="K52" s="40">
        <v>130</v>
      </c>
      <c r="L52" s="41" t="s">
        <v>103</v>
      </c>
      <c r="M52" s="41" t="s">
        <v>103</v>
      </c>
      <c r="N52" s="41" t="s">
        <v>103</v>
      </c>
      <c r="O52" s="41" t="s">
        <v>103</v>
      </c>
      <c r="P52" s="41" t="s">
        <v>103</v>
      </c>
      <c r="Q52" s="41" t="s">
        <v>103</v>
      </c>
      <c r="R52" s="41" t="s">
        <v>103</v>
      </c>
      <c r="S52" s="41" t="s">
        <v>103</v>
      </c>
      <c r="T52" s="41" t="s">
        <v>103</v>
      </c>
      <c r="U52" s="41" t="s">
        <v>103</v>
      </c>
      <c r="V52" s="41" t="s">
        <v>103</v>
      </c>
      <c r="W52" s="41" t="s">
        <v>103</v>
      </c>
      <c r="X52" s="41" t="s">
        <v>103</v>
      </c>
      <c r="Y52" s="41" t="s">
        <v>103</v>
      </c>
      <c r="Z52" s="41" t="s">
        <v>103</v>
      </c>
      <c r="AA52" s="41" t="s">
        <v>103</v>
      </c>
      <c r="AB52" s="41"/>
      <c r="AC52" s="41" t="s">
        <v>103</v>
      </c>
      <c r="AD52" s="41" t="s">
        <v>103</v>
      </c>
      <c r="AE52" s="41" t="s">
        <v>103</v>
      </c>
      <c r="AF52" s="41" t="s">
        <v>203</v>
      </c>
      <c r="AG52" s="42" t="s">
        <v>104</v>
      </c>
      <c r="AH52" s="42"/>
      <c r="AI52" s="47" t="s">
        <v>204</v>
      </c>
      <c r="AJ52" s="42" t="s">
        <v>106</v>
      </c>
      <c r="AK52" s="19" t="s">
        <v>212</v>
      </c>
    </row>
    <row r="53" spans="1:37" s="66" customFormat="1" ht="12.75" customHeight="1" x14ac:dyDescent="0.3">
      <c r="A53" s="57">
        <v>42</v>
      </c>
      <c r="B53" s="56" t="s">
        <v>233</v>
      </c>
      <c r="C53" s="56"/>
      <c r="D53" s="55" t="s">
        <v>230</v>
      </c>
      <c r="E53" s="55" t="s">
        <v>234</v>
      </c>
      <c r="F53" s="58">
        <v>767</v>
      </c>
      <c r="G53" s="58">
        <v>1800</v>
      </c>
      <c r="H53" s="59">
        <v>1</v>
      </c>
      <c r="I53" s="60" t="s">
        <v>100</v>
      </c>
      <c r="J53" s="61">
        <v>4500053424</v>
      </c>
      <c r="K53" s="62">
        <v>110</v>
      </c>
      <c r="L53" s="63" t="s">
        <v>103</v>
      </c>
      <c r="M53" s="63" t="s">
        <v>103</v>
      </c>
      <c r="N53" s="63" t="s">
        <v>103</v>
      </c>
      <c r="O53" s="63" t="s">
        <v>103</v>
      </c>
      <c r="P53" s="63" t="s">
        <v>103</v>
      </c>
      <c r="Q53" s="63" t="s">
        <v>103</v>
      </c>
      <c r="R53" s="63" t="s">
        <v>103</v>
      </c>
      <c r="S53" s="63" t="s">
        <v>103</v>
      </c>
      <c r="T53" s="63" t="s">
        <v>103</v>
      </c>
      <c r="U53" s="63" t="s">
        <v>103</v>
      </c>
      <c r="V53" s="63" t="s">
        <v>103</v>
      </c>
      <c r="W53" s="63" t="s">
        <v>103</v>
      </c>
      <c r="X53" s="63" t="s">
        <v>103</v>
      </c>
      <c r="Y53" s="63" t="s">
        <v>103</v>
      </c>
      <c r="Z53" s="63" t="s">
        <v>103</v>
      </c>
      <c r="AA53" s="63" t="s">
        <v>103</v>
      </c>
      <c r="AB53" s="63"/>
      <c r="AC53" s="63" t="s">
        <v>103</v>
      </c>
      <c r="AD53" s="63" t="s">
        <v>103</v>
      </c>
      <c r="AE53" s="63" t="s">
        <v>103</v>
      </c>
      <c r="AF53" s="63" t="s">
        <v>203</v>
      </c>
      <c r="AG53" s="64" t="s">
        <v>104</v>
      </c>
      <c r="AH53" s="64"/>
      <c r="AI53" s="65" t="s">
        <v>204</v>
      </c>
      <c r="AJ53" s="64" t="s">
        <v>106</v>
      </c>
      <c r="AK53" s="102" t="s">
        <v>212</v>
      </c>
    </row>
    <row r="54" spans="1:37" s="66" customFormat="1" ht="12.75" customHeight="1" x14ac:dyDescent="0.3">
      <c r="A54" s="67">
        <v>43</v>
      </c>
      <c r="B54" s="56" t="s">
        <v>235</v>
      </c>
      <c r="C54" s="56"/>
      <c r="D54" s="55" t="s">
        <v>236</v>
      </c>
      <c r="E54" s="55" t="s">
        <v>237</v>
      </c>
      <c r="F54" s="58">
        <v>767</v>
      </c>
      <c r="G54" s="58">
        <v>1800</v>
      </c>
      <c r="H54" s="59">
        <v>4</v>
      </c>
      <c r="I54" s="60" t="s">
        <v>100</v>
      </c>
      <c r="J54" s="61">
        <v>4500053424</v>
      </c>
      <c r="K54" s="62">
        <v>70</v>
      </c>
      <c r="L54" s="63" t="s">
        <v>103</v>
      </c>
      <c r="M54" s="63" t="s">
        <v>103</v>
      </c>
      <c r="N54" s="63" t="s">
        <v>103</v>
      </c>
      <c r="O54" s="63" t="s">
        <v>103</v>
      </c>
      <c r="P54" s="63" t="s">
        <v>103</v>
      </c>
      <c r="Q54" s="63" t="s">
        <v>103</v>
      </c>
      <c r="R54" s="63" t="s">
        <v>103</v>
      </c>
      <c r="S54" s="63" t="s">
        <v>103</v>
      </c>
      <c r="T54" s="63" t="s">
        <v>103</v>
      </c>
      <c r="U54" s="63" t="s">
        <v>103</v>
      </c>
      <c r="V54" s="63" t="s">
        <v>103</v>
      </c>
      <c r="W54" s="63" t="s">
        <v>103</v>
      </c>
      <c r="X54" s="63" t="s">
        <v>103</v>
      </c>
      <c r="Y54" s="63" t="s">
        <v>103</v>
      </c>
      <c r="Z54" s="63" t="s">
        <v>103</v>
      </c>
      <c r="AA54" s="63" t="s">
        <v>103</v>
      </c>
      <c r="AB54" s="63"/>
      <c r="AC54" s="63" t="s">
        <v>103</v>
      </c>
      <c r="AD54" s="63" t="s">
        <v>103</v>
      </c>
      <c r="AE54" s="63" t="s">
        <v>103</v>
      </c>
      <c r="AF54" s="63" t="s">
        <v>203</v>
      </c>
      <c r="AG54" s="64" t="s">
        <v>104</v>
      </c>
      <c r="AH54" s="64"/>
      <c r="AI54" s="153" t="s">
        <v>204</v>
      </c>
      <c r="AJ54" s="154" t="s">
        <v>106</v>
      </c>
      <c r="AK54" s="102" t="s">
        <v>212</v>
      </c>
    </row>
    <row r="55" spans="1:37" s="66" customFormat="1" ht="12.75" customHeight="1" x14ac:dyDescent="0.3">
      <c r="A55" s="57">
        <v>44</v>
      </c>
      <c r="B55" s="56" t="s">
        <v>238</v>
      </c>
      <c r="C55" s="56"/>
      <c r="D55" s="55" t="s">
        <v>239</v>
      </c>
      <c r="E55" s="55" t="s">
        <v>234</v>
      </c>
      <c r="F55" s="58">
        <v>767</v>
      </c>
      <c r="G55" s="58">
        <v>1800</v>
      </c>
      <c r="H55" s="59">
        <v>4</v>
      </c>
      <c r="I55" s="60" t="s">
        <v>100</v>
      </c>
      <c r="J55" s="61">
        <v>4500053424</v>
      </c>
      <c r="K55" s="62">
        <v>10</v>
      </c>
      <c r="L55" s="63" t="s">
        <v>103</v>
      </c>
      <c r="M55" s="63" t="s">
        <v>103</v>
      </c>
      <c r="N55" s="63" t="s">
        <v>103</v>
      </c>
      <c r="O55" s="63" t="s">
        <v>103</v>
      </c>
      <c r="P55" s="63" t="s">
        <v>103</v>
      </c>
      <c r="Q55" s="63" t="s">
        <v>103</v>
      </c>
      <c r="R55" s="63" t="s">
        <v>103</v>
      </c>
      <c r="S55" s="63" t="s">
        <v>103</v>
      </c>
      <c r="T55" s="63" t="s">
        <v>103</v>
      </c>
      <c r="U55" s="63" t="s">
        <v>103</v>
      </c>
      <c r="V55" s="63" t="s">
        <v>103</v>
      </c>
      <c r="W55" s="63" t="s">
        <v>103</v>
      </c>
      <c r="X55" s="63" t="s">
        <v>103</v>
      </c>
      <c r="Y55" s="63" t="s">
        <v>103</v>
      </c>
      <c r="Z55" s="63" t="s">
        <v>103</v>
      </c>
      <c r="AA55" s="63" t="s">
        <v>103</v>
      </c>
      <c r="AB55" s="63"/>
      <c r="AC55" s="63" t="s">
        <v>103</v>
      </c>
      <c r="AD55" s="63" t="s">
        <v>103</v>
      </c>
      <c r="AE55" s="63" t="s">
        <v>103</v>
      </c>
      <c r="AF55" s="63" t="s">
        <v>203</v>
      </c>
      <c r="AG55" s="64" t="s">
        <v>104</v>
      </c>
      <c r="AH55" s="64"/>
      <c r="AI55" s="65" t="s">
        <v>204</v>
      </c>
      <c r="AJ55" s="64" t="s">
        <v>106</v>
      </c>
      <c r="AK55" s="155" t="s">
        <v>212</v>
      </c>
    </row>
    <row r="56" spans="1:37" s="66" customFormat="1" ht="12.75" customHeight="1" x14ac:dyDescent="0.3">
      <c r="A56" s="67">
        <v>45</v>
      </c>
      <c r="B56" s="56" t="s">
        <v>240</v>
      </c>
      <c r="C56" s="56"/>
      <c r="D56" s="55" t="s">
        <v>230</v>
      </c>
      <c r="E56" s="55" t="s">
        <v>211</v>
      </c>
      <c r="F56" s="58">
        <v>767</v>
      </c>
      <c r="G56" s="58">
        <v>1800</v>
      </c>
      <c r="H56" s="59">
        <v>4</v>
      </c>
      <c r="I56" s="60" t="s">
        <v>100</v>
      </c>
      <c r="J56" s="61">
        <v>4500053417</v>
      </c>
      <c r="K56" s="62">
        <v>30</v>
      </c>
      <c r="L56" s="63" t="s">
        <v>103</v>
      </c>
      <c r="M56" s="63" t="s">
        <v>103</v>
      </c>
      <c r="N56" s="63" t="s">
        <v>103</v>
      </c>
      <c r="O56" s="63" t="s">
        <v>103</v>
      </c>
      <c r="P56" s="63" t="s">
        <v>103</v>
      </c>
      <c r="Q56" s="63" t="s">
        <v>103</v>
      </c>
      <c r="R56" s="63" t="s">
        <v>103</v>
      </c>
      <c r="S56" s="63" t="s">
        <v>103</v>
      </c>
      <c r="T56" s="63" t="s">
        <v>103</v>
      </c>
      <c r="U56" s="63" t="s">
        <v>103</v>
      </c>
      <c r="V56" s="63" t="s">
        <v>103</v>
      </c>
      <c r="W56" s="63" t="s">
        <v>103</v>
      </c>
      <c r="X56" s="63" t="s">
        <v>103</v>
      </c>
      <c r="Y56" s="63" t="s">
        <v>103</v>
      </c>
      <c r="Z56" s="63" t="s">
        <v>103</v>
      </c>
      <c r="AA56" s="63" t="s">
        <v>103</v>
      </c>
      <c r="AB56" s="63"/>
      <c r="AC56" s="63" t="s">
        <v>103</v>
      </c>
      <c r="AD56" s="63" t="s">
        <v>103</v>
      </c>
      <c r="AE56" s="63" t="s">
        <v>103</v>
      </c>
      <c r="AF56" s="63" t="s">
        <v>203</v>
      </c>
      <c r="AG56" s="64" t="s">
        <v>104</v>
      </c>
      <c r="AH56" s="64"/>
      <c r="AI56" s="65" t="s">
        <v>204</v>
      </c>
      <c r="AJ56" s="64" t="s">
        <v>106</v>
      </c>
      <c r="AK56" s="155" t="s">
        <v>212</v>
      </c>
    </row>
    <row r="57" spans="1:37" s="66" customFormat="1" ht="12.75" customHeight="1" x14ac:dyDescent="0.3">
      <c r="A57" s="57">
        <v>46</v>
      </c>
      <c r="B57" s="56" t="s">
        <v>241</v>
      </c>
      <c r="C57" s="56"/>
      <c r="D57" s="55" t="s">
        <v>230</v>
      </c>
      <c r="E57" s="55" t="s">
        <v>211</v>
      </c>
      <c r="F57" s="58">
        <v>767</v>
      </c>
      <c r="G57" s="58">
        <v>1800</v>
      </c>
      <c r="H57" s="59">
        <v>4</v>
      </c>
      <c r="I57" s="60" t="s">
        <v>100</v>
      </c>
      <c r="J57" s="61">
        <v>4500053417</v>
      </c>
      <c r="K57" s="62">
        <v>10</v>
      </c>
      <c r="L57" s="63" t="s">
        <v>103</v>
      </c>
      <c r="M57" s="63" t="s">
        <v>103</v>
      </c>
      <c r="N57" s="63" t="s">
        <v>103</v>
      </c>
      <c r="O57" s="63" t="s">
        <v>103</v>
      </c>
      <c r="P57" s="63" t="s">
        <v>103</v>
      </c>
      <c r="Q57" s="63" t="s">
        <v>103</v>
      </c>
      <c r="R57" s="63" t="s">
        <v>103</v>
      </c>
      <c r="S57" s="63" t="s">
        <v>103</v>
      </c>
      <c r="T57" s="63" t="s">
        <v>103</v>
      </c>
      <c r="U57" s="63" t="s">
        <v>103</v>
      </c>
      <c r="V57" s="63" t="s">
        <v>103</v>
      </c>
      <c r="W57" s="63" t="s">
        <v>103</v>
      </c>
      <c r="X57" s="63" t="s">
        <v>103</v>
      </c>
      <c r="Y57" s="63" t="s">
        <v>103</v>
      </c>
      <c r="Z57" s="63" t="s">
        <v>103</v>
      </c>
      <c r="AA57" s="63" t="s">
        <v>103</v>
      </c>
      <c r="AB57" s="63"/>
      <c r="AC57" s="63" t="s">
        <v>103</v>
      </c>
      <c r="AD57" s="63" t="s">
        <v>103</v>
      </c>
      <c r="AE57" s="63" t="s">
        <v>103</v>
      </c>
      <c r="AF57" s="63" t="s">
        <v>203</v>
      </c>
      <c r="AG57" s="64" t="s">
        <v>104</v>
      </c>
      <c r="AH57" s="64"/>
      <c r="AI57" s="68" t="s">
        <v>204</v>
      </c>
      <c r="AJ57" s="69" t="s">
        <v>106</v>
      </c>
      <c r="AK57" s="102" t="s">
        <v>212</v>
      </c>
    </row>
    <row r="58" spans="1:37" s="66" customFormat="1" ht="12.75" customHeight="1" x14ac:dyDescent="0.3">
      <c r="A58" s="67">
        <v>47</v>
      </c>
      <c r="B58" s="56" t="s">
        <v>242</v>
      </c>
      <c r="C58" s="56"/>
      <c r="D58" s="55" t="s">
        <v>243</v>
      </c>
      <c r="E58" s="55" t="s">
        <v>244</v>
      </c>
      <c r="F58" s="58">
        <v>747</v>
      </c>
      <c r="G58" s="58">
        <v>1600</v>
      </c>
      <c r="H58" s="59">
        <v>1</v>
      </c>
      <c r="I58" s="60" t="s">
        <v>100</v>
      </c>
      <c r="J58" s="61" t="s">
        <v>101</v>
      </c>
      <c r="K58" s="62" t="s">
        <v>120</v>
      </c>
      <c r="L58" s="63" t="s">
        <v>103</v>
      </c>
      <c r="M58" s="63" t="s">
        <v>103</v>
      </c>
      <c r="N58" s="63" t="s">
        <v>103</v>
      </c>
      <c r="O58" s="63" t="s">
        <v>103</v>
      </c>
      <c r="P58" s="63" t="s">
        <v>103</v>
      </c>
      <c r="Q58" s="63" t="s">
        <v>103</v>
      </c>
      <c r="R58" s="63" t="s">
        <v>103</v>
      </c>
      <c r="S58" s="63" t="s">
        <v>103</v>
      </c>
      <c r="T58" s="63" t="s">
        <v>103</v>
      </c>
      <c r="U58" s="63" t="s">
        <v>103</v>
      </c>
      <c r="V58" s="63" t="s">
        <v>103</v>
      </c>
      <c r="W58" s="63" t="s">
        <v>103</v>
      </c>
      <c r="X58" s="63" t="s">
        <v>103</v>
      </c>
      <c r="Y58" s="63" t="s">
        <v>103</v>
      </c>
      <c r="Z58" s="63" t="s">
        <v>103</v>
      </c>
      <c r="AA58" s="63" t="s">
        <v>103</v>
      </c>
      <c r="AB58" s="63"/>
      <c r="AC58" s="63" t="s">
        <v>103</v>
      </c>
      <c r="AD58" s="63" t="s">
        <v>103</v>
      </c>
      <c r="AE58" s="63" t="s">
        <v>103</v>
      </c>
      <c r="AF58" s="63" t="s">
        <v>203</v>
      </c>
      <c r="AG58" s="64" t="s">
        <v>104</v>
      </c>
      <c r="AH58" s="64" t="s">
        <v>242</v>
      </c>
      <c r="AI58" s="65" t="s">
        <v>204</v>
      </c>
      <c r="AJ58" s="64" t="s">
        <v>106</v>
      </c>
      <c r="AK58" s="102" t="s">
        <v>107</v>
      </c>
    </row>
    <row r="59" spans="1:37" s="66" customFormat="1" ht="12.75" customHeight="1" x14ac:dyDescent="0.3">
      <c r="A59" s="57">
        <v>48</v>
      </c>
      <c r="B59" s="56" t="s">
        <v>245</v>
      </c>
      <c r="C59" s="56"/>
      <c r="D59" s="55" t="s">
        <v>246</v>
      </c>
      <c r="E59" s="55" t="s">
        <v>247</v>
      </c>
      <c r="F59" s="58" t="s">
        <v>151</v>
      </c>
      <c r="G59" s="58">
        <v>1600</v>
      </c>
      <c r="H59" s="59">
        <v>22</v>
      </c>
      <c r="I59" s="60" t="s">
        <v>100</v>
      </c>
      <c r="J59" s="61" t="s">
        <v>248</v>
      </c>
      <c r="K59" s="62" t="s">
        <v>172</v>
      </c>
      <c r="L59" s="63" t="s">
        <v>103</v>
      </c>
      <c r="M59" s="63" t="s">
        <v>103</v>
      </c>
      <c r="N59" s="63" t="s">
        <v>103</v>
      </c>
      <c r="O59" s="63" t="s">
        <v>103</v>
      </c>
      <c r="P59" s="63" t="s">
        <v>103</v>
      </c>
      <c r="Q59" s="63" t="s">
        <v>103</v>
      </c>
      <c r="R59" s="63" t="s">
        <v>103</v>
      </c>
      <c r="S59" s="63" t="s">
        <v>103</v>
      </c>
      <c r="T59" s="63" t="s">
        <v>103</v>
      </c>
      <c r="U59" s="63" t="s">
        <v>103</v>
      </c>
      <c r="V59" s="63" t="s">
        <v>103</v>
      </c>
      <c r="W59" s="63" t="s">
        <v>103</v>
      </c>
      <c r="X59" s="63" t="s">
        <v>103</v>
      </c>
      <c r="Y59" s="63" t="s">
        <v>103</v>
      </c>
      <c r="Z59" s="63" t="s">
        <v>103</v>
      </c>
      <c r="AA59" s="63" t="s">
        <v>103</v>
      </c>
      <c r="AB59" s="63"/>
      <c r="AC59" s="63" t="s">
        <v>103</v>
      </c>
      <c r="AD59" s="63" t="s">
        <v>103</v>
      </c>
      <c r="AE59" s="63" t="s">
        <v>103</v>
      </c>
      <c r="AF59" s="63" t="s">
        <v>203</v>
      </c>
      <c r="AG59" s="64" t="s">
        <v>104</v>
      </c>
      <c r="AH59" s="64" t="s">
        <v>245</v>
      </c>
      <c r="AI59" s="65" t="s">
        <v>204</v>
      </c>
      <c r="AJ59" s="64" t="s">
        <v>106</v>
      </c>
      <c r="AK59" s="102" t="s">
        <v>107</v>
      </c>
    </row>
    <row r="60" spans="1:37" s="66" customFormat="1" ht="12.75" customHeight="1" x14ac:dyDescent="0.3">
      <c r="A60" s="67">
        <v>49</v>
      </c>
      <c r="B60" s="56" t="s">
        <v>249</v>
      </c>
      <c r="C60" s="56"/>
      <c r="D60" s="55" t="s">
        <v>246</v>
      </c>
      <c r="E60" s="55" t="s">
        <v>250</v>
      </c>
      <c r="F60" s="58" t="s">
        <v>151</v>
      </c>
      <c r="G60" s="58">
        <v>1600</v>
      </c>
      <c r="H60" s="59">
        <v>22</v>
      </c>
      <c r="I60" s="60" t="s">
        <v>100</v>
      </c>
      <c r="J60" s="61" t="s">
        <v>248</v>
      </c>
      <c r="K60" s="62" t="s">
        <v>102</v>
      </c>
      <c r="L60" s="63" t="s">
        <v>103</v>
      </c>
      <c r="M60" s="63" t="s">
        <v>103</v>
      </c>
      <c r="N60" s="63" t="s">
        <v>103</v>
      </c>
      <c r="O60" s="63" t="s">
        <v>103</v>
      </c>
      <c r="P60" s="63" t="s">
        <v>103</v>
      </c>
      <c r="Q60" s="63" t="s">
        <v>103</v>
      </c>
      <c r="R60" s="63" t="s">
        <v>103</v>
      </c>
      <c r="S60" s="63" t="s">
        <v>103</v>
      </c>
      <c r="T60" s="63" t="s">
        <v>103</v>
      </c>
      <c r="U60" s="63" t="s">
        <v>103</v>
      </c>
      <c r="V60" s="63" t="s">
        <v>103</v>
      </c>
      <c r="W60" s="63" t="s">
        <v>103</v>
      </c>
      <c r="X60" s="63" t="s">
        <v>103</v>
      </c>
      <c r="Y60" s="63" t="s">
        <v>103</v>
      </c>
      <c r="Z60" s="63" t="s">
        <v>103</v>
      </c>
      <c r="AA60" s="63" t="s">
        <v>103</v>
      </c>
      <c r="AB60" s="63"/>
      <c r="AC60" s="63" t="s">
        <v>103</v>
      </c>
      <c r="AD60" s="63" t="s">
        <v>103</v>
      </c>
      <c r="AE60" s="63" t="s">
        <v>103</v>
      </c>
      <c r="AF60" s="63" t="s">
        <v>203</v>
      </c>
      <c r="AG60" s="64" t="s">
        <v>104</v>
      </c>
      <c r="AH60" s="64" t="s">
        <v>249</v>
      </c>
      <c r="AI60" s="65" t="s">
        <v>204</v>
      </c>
      <c r="AJ60" s="64" t="s">
        <v>106</v>
      </c>
      <c r="AK60" s="102" t="s">
        <v>107</v>
      </c>
    </row>
    <row r="61" spans="1:37" s="66" customFormat="1" ht="12.75" customHeight="1" x14ac:dyDescent="0.3">
      <c r="A61" s="57">
        <v>50</v>
      </c>
      <c r="B61" s="56" t="s">
        <v>251</v>
      </c>
      <c r="C61" s="56"/>
      <c r="D61" s="55" t="s">
        <v>236</v>
      </c>
      <c r="E61" s="55" t="s">
        <v>252</v>
      </c>
      <c r="F61" s="58">
        <v>747</v>
      </c>
      <c r="G61" s="58">
        <v>1600</v>
      </c>
      <c r="H61" s="59">
        <v>5</v>
      </c>
      <c r="I61" s="60" t="s">
        <v>100</v>
      </c>
      <c r="J61" s="61" t="s">
        <v>101</v>
      </c>
      <c r="K61" s="62" t="s">
        <v>129</v>
      </c>
      <c r="L61" s="63" t="s">
        <v>103</v>
      </c>
      <c r="M61" s="63" t="s">
        <v>103</v>
      </c>
      <c r="N61" s="63" t="s">
        <v>103</v>
      </c>
      <c r="O61" s="63" t="s">
        <v>103</v>
      </c>
      <c r="P61" s="63" t="s">
        <v>103</v>
      </c>
      <c r="Q61" s="63" t="s">
        <v>103</v>
      </c>
      <c r="R61" s="63" t="s">
        <v>103</v>
      </c>
      <c r="S61" s="63" t="s">
        <v>103</v>
      </c>
      <c r="T61" s="63" t="s">
        <v>103</v>
      </c>
      <c r="U61" s="63" t="s">
        <v>103</v>
      </c>
      <c r="V61" s="63" t="s">
        <v>103</v>
      </c>
      <c r="W61" s="63" t="s">
        <v>103</v>
      </c>
      <c r="X61" s="63" t="s">
        <v>103</v>
      </c>
      <c r="Y61" s="63" t="s">
        <v>103</v>
      </c>
      <c r="Z61" s="63" t="s">
        <v>103</v>
      </c>
      <c r="AA61" s="63" t="s">
        <v>103</v>
      </c>
      <c r="AB61" s="63"/>
      <c r="AC61" s="63" t="s">
        <v>103</v>
      </c>
      <c r="AD61" s="63" t="s">
        <v>103</v>
      </c>
      <c r="AE61" s="63" t="s">
        <v>103</v>
      </c>
      <c r="AF61" s="63" t="s">
        <v>203</v>
      </c>
      <c r="AG61" s="64" t="s">
        <v>104</v>
      </c>
      <c r="AH61" s="64" t="s">
        <v>251</v>
      </c>
      <c r="AI61" s="65" t="s">
        <v>204</v>
      </c>
      <c r="AJ61" s="64" t="s">
        <v>106</v>
      </c>
      <c r="AK61" s="102" t="s">
        <v>107</v>
      </c>
    </row>
    <row r="62" spans="1:37" s="66" customFormat="1" ht="12.75" customHeight="1" x14ac:dyDescent="0.3">
      <c r="A62" s="67">
        <v>51</v>
      </c>
      <c r="B62" s="56" t="s">
        <v>253</v>
      </c>
      <c r="C62" s="56"/>
      <c r="D62" s="55" t="s">
        <v>254</v>
      </c>
      <c r="E62" s="55" t="s">
        <v>255</v>
      </c>
      <c r="F62" s="58">
        <v>747</v>
      </c>
      <c r="G62" s="58">
        <v>1300</v>
      </c>
      <c r="H62" s="59">
        <v>1</v>
      </c>
      <c r="I62" s="60" t="s">
        <v>100</v>
      </c>
      <c r="J62" s="61" t="s">
        <v>119</v>
      </c>
      <c r="K62" s="62" t="s">
        <v>256</v>
      </c>
      <c r="L62" s="63" t="s">
        <v>103</v>
      </c>
      <c r="M62" s="63" t="s">
        <v>103</v>
      </c>
      <c r="N62" s="63" t="s">
        <v>103</v>
      </c>
      <c r="O62" s="63" t="s">
        <v>103</v>
      </c>
      <c r="P62" s="63" t="s">
        <v>103</v>
      </c>
      <c r="Q62" s="63" t="s">
        <v>103</v>
      </c>
      <c r="R62" s="63" t="s">
        <v>103</v>
      </c>
      <c r="S62" s="63" t="s">
        <v>103</v>
      </c>
      <c r="T62" s="63" t="s">
        <v>103</v>
      </c>
      <c r="U62" s="63" t="s">
        <v>103</v>
      </c>
      <c r="V62" s="63" t="s">
        <v>103</v>
      </c>
      <c r="W62" s="63" t="s">
        <v>103</v>
      </c>
      <c r="X62" s="63" t="s">
        <v>103</v>
      </c>
      <c r="Y62" s="63" t="s">
        <v>103</v>
      </c>
      <c r="Z62" s="63" t="s">
        <v>103</v>
      </c>
      <c r="AA62" s="63" t="s">
        <v>103</v>
      </c>
      <c r="AB62" s="63"/>
      <c r="AC62" s="63" t="s">
        <v>103</v>
      </c>
      <c r="AD62" s="63" t="s">
        <v>103</v>
      </c>
      <c r="AE62" s="63" t="s">
        <v>103</v>
      </c>
      <c r="AF62" s="63" t="s">
        <v>203</v>
      </c>
      <c r="AG62" s="64" t="s">
        <v>104</v>
      </c>
      <c r="AH62" s="64" t="s">
        <v>253</v>
      </c>
      <c r="AI62" s="65" t="s">
        <v>204</v>
      </c>
      <c r="AJ62" s="64" t="s">
        <v>106</v>
      </c>
      <c r="AK62" s="102" t="s">
        <v>107</v>
      </c>
    </row>
    <row r="63" spans="1:37" s="66" customFormat="1" ht="12.75" customHeight="1" x14ac:dyDescent="0.3">
      <c r="A63" s="57">
        <v>52</v>
      </c>
      <c r="B63" s="56" t="s">
        <v>257</v>
      </c>
      <c r="C63" s="56"/>
      <c r="D63" s="55" t="s">
        <v>254</v>
      </c>
      <c r="E63" s="55" t="s">
        <v>255</v>
      </c>
      <c r="F63" s="58">
        <v>747</v>
      </c>
      <c r="G63" s="58">
        <v>1300</v>
      </c>
      <c r="H63" s="59">
        <v>1</v>
      </c>
      <c r="I63" s="60" t="s">
        <v>100</v>
      </c>
      <c r="J63" s="61" t="s">
        <v>119</v>
      </c>
      <c r="K63" s="62" t="s">
        <v>258</v>
      </c>
      <c r="L63" s="63" t="s">
        <v>103</v>
      </c>
      <c r="M63" s="63" t="s">
        <v>103</v>
      </c>
      <c r="N63" s="63" t="s">
        <v>103</v>
      </c>
      <c r="O63" s="63" t="s">
        <v>103</v>
      </c>
      <c r="P63" s="63" t="s">
        <v>103</v>
      </c>
      <c r="Q63" s="63" t="s">
        <v>103</v>
      </c>
      <c r="R63" s="63" t="s">
        <v>103</v>
      </c>
      <c r="S63" s="63" t="s">
        <v>103</v>
      </c>
      <c r="T63" s="63" t="s">
        <v>103</v>
      </c>
      <c r="U63" s="63" t="s">
        <v>103</v>
      </c>
      <c r="V63" s="63" t="s">
        <v>103</v>
      </c>
      <c r="W63" s="63" t="s">
        <v>103</v>
      </c>
      <c r="X63" s="63" t="s">
        <v>103</v>
      </c>
      <c r="Y63" s="63" t="s">
        <v>103</v>
      </c>
      <c r="Z63" s="63" t="s">
        <v>103</v>
      </c>
      <c r="AA63" s="63" t="s">
        <v>103</v>
      </c>
      <c r="AB63" s="63"/>
      <c r="AC63" s="63" t="s">
        <v>103</v>
      </c>
      <c r="AD63" s="63" t="s">
        <v>103</v>
      </c>
      <c r="AE63" s="63" t="s">
        <v>103</v>
      </c>
      <c r="AF63" s="63" t="s">
        <v>203</v>
      </c>
      <c r="AG63" s="64" t="s">
        <v>104</v>
      </c>
      <c r="AH63" s="64" t="s">
        <v>257</v>
      </c>
      <c r="AI63" s="65" t="s">
        <v>204</v>
      </c>
      <c r="AJ63" s="64" t="s">
        <v>106</v>
      </c>
      <c r="AK63" s="102" t="s">
        <v>107</v>
      </c>
    </row>
    <row r="64" spans="1:37" s="66" customFormat="1" ht="12.75" customHeight="1" x14ac:dyDescent="0.3">
      <c r="A64" s="67">
        <v>53</v>
      </c>
      <c r="B64" s="56" t="s">
        <v>259</v>
      </c>
      <c r="C64" s="56"/>
      <c r="D64" s="55" t="s">
        <v>243</v>
      </c>
      <c r="E64" s="55" t="s">
        <v>244</v>
      </c>
      <c r="F64" s="58">
        <v>747</v>
      </c>
      <c r="G64" s="58">
        <v>1600</v>
      </c>
      <c r="H64" s="59">
        <v>1</v>
      </c>
      <c r="I64" s="60" t="s">
        <v>100</v>
      </c>
      <c r="J64" s="61" t="s">
        <v>101</v>
      </c>
      <c r="K64" s="62" t="s">
        <v>125</v>
      </c>
      <c r="L64" s="63" t="s">
        <v>103</v>
      </c>
      <c r="M64" s="63" t="s">
        <v>103</v>
      </c>
      <c r="N64" s="63" t="s">
        <v>103</v>
      </c>
      <c r="O64" s="63" t="s">
        <v>103</v>
      </c>
      <c r="P64" s="63" t="s">
        <v>103</v>
      </c>
      <c r="Q64" s="63" t="s">
        <v>103</v>
      </c>
      <c r="R64" s="63" t="s">
        <v>103</v>
      </c>
      <c r="S64" s="63" t="s">
        <v>103</v>
      </c>
      <c r="T64" s="63" t="s">
        <v>103</v>
      </c>
      <c r="U64" s="63" t="s">
        <v>103</v>
      </c>
      <c r="V64" s="63" t="s">
        <v>103</v>
      </c>
      <c r="W64" s="63" t="s">
        <v>103</v>
      </c>
      <c r="X64" s="63" t="s">
        <v>103</v>
      </c>
      <c r="Y64" s="63" t="s">
        <v>103</v>
      </c>
      <c r="Z64" s="63" t="s">
        <v>103</v>
      </c>
      <c r="AA64" s="63" t="s">
        <v>103</v>
      </c>
      <c r="AB64" s="63"/>
      <c r="AC64" s="63" t="s">
        <v>103</v>
      </c>
      <c r="AD64" s="63" t="s">
        <v>103</v>
      </c>
      <c r="AE64" s="63" t="s">
        <v>103</v>
      </c>
      <c r="AF64" s="63" t="s">
        <v>203</v>
      </c>
      <c r="AG64" s="64" t="s">
        <v>104</v>
      </c>
      <c r="AH64" s="64"/>
      <c r="AI64" s="65" t="s">
        <v>204</v>
      </c>
      <c r="AJ64" s="64" t="s">
        <v>106</v>
      </c>
      <c r="AK64" s="102"/>
    </row>
    <row r="65" spans="1:37" s="66" customFormat="1" ht="12.75" customHeight="1" x14ac:dyDescent="0.3">
      <c r="A65" s="57">
        <v>54</v>
      </c>
      <c r="B65" s="56" t="s">
        <v>260</v>
      </c>
      <c r="C65" s="56"/>
      <c r="D65" s="55" t="s">
        <v>236</v>
      </c>
      <c r="E65" s="55" t="s">
        <v>261</v>
      </c>
      <c r="F65" s="58">
        <v>747</v>
      </c>
      <c r="G65" s="58">
        <v>1600</v>
      </c>
      <c r="H65" s="59">
        <v>4</v>
      </c>
      <c r="I65" s="60" t="s">
        <v>100</v>
      </c>
      <c r="J65" s="61" t="s">
        <v>101</v>
      </c>
      <c r="K65" s="62" t="s">
        <v>172</v>
      </c>
      <c r="L65" s="63" t="s">
        <v>103</v>
      </c>
      <c r="M65" s="63" t="s">
        <v>103</v>
      </c>
      <c r="N65" s="63" t="s">
        <v>103</v>
      </c>
      <c r="O65" s="63" t="s">
        <v>103</v>
      </c>
      <c r="P65" s="63" t="s">
        <v>103</v>
      </c>
      <c r="Q65" s="63" t="s">
        <v>103</v>
      </c>
      <c r="R65" s="63" t="s">
        <v>103</v>
      </c>
      <c r="S65" s="63" t="s">
        <v>103</v>
      </c>
      <c r="T65" s="63" t="s">
        <v>103</v>
      </c>
      <c r="U65" s="63" t="s">
        <v>103</v>
      </c>
      <c r="V65" s="63" t="s">
        <v>103</v>
      </c>
      <c r="W65" s="63" t="s">
        <v>103</v>
      </c>
      <c r="X65" s="63" t="s">
        <v>103</v>
      </c>
      <c r="Y65" s="63" t="s">
        <v>103</v>
      </c>
      <c r="Z65" s="63" t="s">
        <v>103</v>
      </c>
      <c r="AA65" s="63" t="s">
        <v>103</v>
      </c>
      <c r="AB65" s="63"/>
      <c r="AC65" s="63" t="s">
        <v>103</v>
      </c>
      <c r="AD65" s="63" t="s">
        <v>103</v>
      </c>
      <c r="AE65" s="63" t="s">
        <v>103</v>
      </c>
      <c r="AF65" s="63" t="s">
        <v>203</v>
      </c>
      <c r="AG65" s="64" t="s">
        <v>104</v>
      </c>
      <c r="AH65" s="64"/>
      <c r="AI65" s="65" t="s">
        <v>204</v>
      </c>
      <c r="AJ65" s="64" t="s">
        <v>106</v>
      </c>
      <c r="AK65" s="102"/>
    </row>
    <row r="66" spans="1:37" s="66" customFormat="1" ht="12.75" customHeight="1" x14ac:dyDescent="0.3">
      <c r="A66" s="67">
        <v>55</v>
      </c>
      <c r="B66" s="56" t="s">
        <v>262</v>
      </c>
      <c r="C66" s="56"/>
      <c r="D66" s="55" t="s">
        <v>239</v>
      </c>
      <c r="E66" s="55" t="s">
        <v>237</v>
      </c>
      <c r="F66" s="58">
        <v>767</v>
      </c>
      <c r="G66" s="58">
        <v>1800</v>
      </c>
      <c r="H66" s="59">
        <v>5</v>
      </c>
      <c r="I66" s="60" t="s">
        <v>100</v>
      </c>
      <c r="J66" s="61">
        <v>4500053424</v>
      </c>
      <c r="K66" s="62">
        <v>90</v>
      </c>
      <c r="L66" s="63" t="s">
        <v>103</v>
      </c>
      <c r="M66" s="63" t="s">
        <v>103</v>
      </c>
      <c r="N66" s="63" t="s">
        <v>103</v>
      </c>
      <c r="O66" s="63" t="s">
        <v>103</v>
      </c>
      <c r="P66" s="63" t="s">
        <v>103</v>
      </c>
      <c r="Q66" s="63" t="s">
        <v>103</v>
      </c>
      <c r="R66" s="63" t="s">
        <v>103</v>
      </c>
      <c r="S66" s="63" t="s">
        <v>103</v>
      </c>
      <c r="T66" s="63" t="s">
        <v>103</v>
      </c>
      <c r="U66" s="63" t="s">
        <v>103</v>
      </c>
      <c r="V66" s="63" t="s">
        <v>103</v>
      </c>
      <c r="W66" s="63" t="s">
        <v>103</v>
      </c>
      <c r="X66" s="63" t="s">
        <v>103</v>
      </c>
      <c r="Y66" s="63" t="s">
        <v>103</v>
      </c>
      <c r="Z66" s="63" t="s">
        <v>103</v>
      </c>
      <c r="AA66" s="63" t="s">
        <v>103</v>
      </c>
      <c r="AB66" s="63"/>
      <c r="AC66" s="63" t="s">
        <v>103</v>
      </c>
      <c r="AD66" s="63" t="s">
        <v>103</v>
      </c>
      <c r="AE66" s="63" t="s">
        <v>103</v>
      </c>
      <c r="AF66" s="63" t="s">
        <v>203</v>
      </c>
      <c r="AG66" s="64" t="s">
        <v>104</v>
      </c>
      <c r="AH66" s="64"/>
      <c r="AI66" s="65" t="s">
        <v>204</v>
      </c>
      <c r="AJ66" s="64" t="s">
        <v>106</v>
      </c>
      <c r="AK66" s="102"/>
    </row>
    <row r="67" spans="1:37" s="66" customFormat="1" ht="12.75" customHeight="1" x14ac:dyDescent="0.3">
      <c r="A67" s="57">
        <v>56</v>
      </c>
      <c r="B67" s="56" t="s">
        <v>263</v>
      </c>
      <c r="C67" s="56"/>
      <c r="D67" s="55" t="s">
        <v>236</v>
      </c>
      <c r="E67" s="55" t="s">
        <v>234</v>
      </c>
      <c r="F67" s="58">
        <v>767</v>
      </c>
      <c r="G67" s="58">
        <v>1800</v>
      </c>
      <c r="H67" s="59">
        <v>2</v>
      </c>
      <c r="I67" s="60" t="s">
        <v>100</v>
      </c>
      <c r="J67" s="61">
        <v>4500053424</v>
      </c>
      <c r="K67" s="62">
        <v>50</v>
      </c>
      <c r="L67" s="63" t="s">
        <v>103</v>
      </c>
      <c r="M67" s="63" t="s">
        <v>103</v>
      </c>
      <c r="N67" s="63" t="s">
        <v>103</v>
      </c>
      <c r="O67" s="63" t="s">
        <v>103</v>
      </c>
      <c r="P67" s="63" t="s">
        <v>103</v>
      </c>
      <c r="Q67" s="63" t="s">
        <v>103</v>
      </c>
      <c r="R67" s="63" t="s">
        <v>103</v>
      </c>
      <c r="S67" s="63" t="s">
        <v>103</v>
      </c>
      <c r="T67" s="63" t="s">
        <v>103</v>
      </c>
      <c r="U67" s="63" t="s">
        <v>103</v>
      </c>
      <c r="V67" s="63" t="s">
        <v>103</v>
      </c>
      <c r="W67" s="63" t="s">
        <v>103</v>
      </c>
      <c r="X67" s="63" t="s">
        <v>103</v>
      </c>
      <c r="Y67" s="63" t="s">
        <v>103</v>
      </c>
      <c r="Z67" s="63" t="s">
        <v>103</v>
      </c>
      <c r="AA67" s="63" t="s">
        <v>103</v>
      </c>
      <c r="AB67" s="63"/>
      <c r="AC67" s="63" t="s">
        <v>103</v>
      </c>
      <c r="AD67" s="63" t="s">
        <v>103</v>
      </c>
      <c r="AE67" s="63" t="s">
        <v>103</v>
      </c>
      <c r="AF67" s="63" t="s">
        <v>203</v>
      </c>
      <c r="AG67" s="64" t="s">
        <v>104</v>
      </c>
      <c r="AH67" s="64"/>
      <c r="AI67" s="153" t="s">
        <v>204</v>
      </c>
      <c r="AJ67" s="154" t="s">
        <v>106</v>
      </c>
      <c r="AK67" s="102"/>
    </row>
    <row r="68" spans="1:37" s="66" customFormat="1" ht="12.75" customHeight="1" x14ac:dyDescent="0.3">
      <c r="A68" s="67">
        <v>57</v>
      </c>
      <c r="B68" s="56" t="s">
        <v>264</v>
      </c>
      <c r="C68" s="56"/>
      <c r="D68" s="55" t="s">
        <v>265</v>
      </c>
      <c r="E68" s="55" t="s">
        <v>234</v>
      </c>
      <c r="F68" s="58">
        <v>767</v>
      </c>
      <c r="G68" s="58">
        <v>1800</v>
      </c>
      <c r="H68" s="59">
        <v>2</v>
      </c>
      <c r="I68" s="60" t="s">
        <v>100</v>
      </c>
      <c r="J68" s="61">
        <v>4500053424</v>
      </c>
      <c r="K68" s="62">
        <v>30</v>
      </c>
      <c r="L68" s="63" t="s">
        <v>103</v>
      </c>
      <c r="M68" s="63" t="s">
        <v>103</v>
      </c>
      <c r="N68" s="63" t="s">
        <v>103</v>
      </c>
      <c r="O68" s="63" t="s">
        <v>103</v>
      </c>
      <c r="P68" s="63" t="s">
        <v>103</v>
      </c>
      <c r="Q68" s="63" t="s">
        <v>103</v>
      </c>
      <c r="R68" s="63" t="s">
        <v>103</v>
      </c>
      <c r="S68" s="63" t="s">
        <v>103</v>
      </c>
      <c r="T68" s="63" t="s">
        <v>103</v>
      </c>
      <c r="U68" s="63" t="s">
        <v>103</v>
      </c>
      <c r="V68" s="63" t="s">
        <v>103</v>
      </c>
      <c r="W68" s="63" t="s">
        <v>103</v>
      </c>
      <c r="X68" s="63" t="s">
        <v>103</v>
      </c>
      <c r="Y68" s="63" t="s">
        <v>103</v>
      </c>
      <c r="Z68" s="63" t="s">
        <v>103</v>
      </c>
      <c r="AA68" s="63" t="s">
        <v>103</v>
      </c>
      <c r="AB68" s="63"/>
      <c r="AC68" s="63" t="s">
        <v>103</v>
      </c>
      <c r="AD68" s="63" t="s">
        <v>103</v>
      </c>
      <c r="AE68" s="63" t="s">
        <v>103</v>
      </c>
      <c r="AF68" s="63" t="s">
        <v>203</v>
      </c>
      <c r="AG68" s="64" t="s">
        <v>104</v>
      </c>
      <c r="AH68" s="64"/>
      <c r="AI68" s="65" t="s">
        <v>204</v>
      </c>
      <c r="AJ68" s="64" t="s">
        <v>106</v>
      </c>
      <c r="AK68" s="155"/>
    </row>
    <row r="69" spans="1:37" s="66" customFormat="1" ht="12.75" customHeight="1" x14ac:dyDescent="0.3">
      <c r="A69" s="57">
        <v>58</v>
      </c>
      <c r="B69" s="70" t="s">
        <v>266</v>
      </c>
      <c r="C69" s="56"/>
      <c r="D69" s="55" t="s">
        <v>267</v>
      </c>
      <c r="E69" s="55" t="s">
        <v>268</v>
      </c>
      <c r="F69" s="58">
        <v>747</v>
      </c>
      <c r="G69" s="58">
        <v>1600</v>
      </c>
      <c r="H69" s="59">
        <v>1</v>
      </c>
      <c r="I69" s="60" t="s">
        <v>100</v>
      </c>
      <c r="J69" s="61" t="s">
        <v>269</v>
      </c>
      <c r="K69" s="62" t="s">
        <v>129</v>
      </c>
      <c r="L69" s="63" t="s">
        <v>270</v>
      </c>
      <c r="M69" s="63" t="s">
        <v>270</v>
      </c>
      <c r="N69" s="63" t="s">
        <v>270</v>
      </c>
      <c r="O69" s="63" t="s">
        <v>270</v>
      </c>
      <c r="P69" s="63" t="s">
        <v>270</v>
      </c>
      <c r="Q69" s="63" t="s">
        <v>270</v>
      </c>
      <c r="R69" s="63" t="s">
        <v>270</v>
      </c>
      <c r="S69" s="63" t="s">
        <v>270</v>
      </c>
      <c r="T69" s="63" t="s">
        <v>270</v>
      </c>
      <c r="U69" s="63" t="s">
        <v>270</v>
      </c>
      <c r="V69" s="63" t="s">
        <v>270</v>
      </c>
      <c r="W69" s="63" t="s">
        <v>270</v>
      </c>
      <c r="X69" s="63" t="s">
        <v>270</v>
      </c>
      <c r="Y69" s="63" t="s">
        <v>270</v>
      </c>
      <c r="Z69" s="63" t="s">
        <v>270</v>
      </c>
      <c r="AA69" s="63" t="s">
        <v>270</v>
      </c>
      <c r="AB69" s="63"/>
      <c r="AC69" s="63" t="s">
        <v>270</v>
      </c>
      <c r="AD69" s="63" t="s">
        <v>270</v>
      </c>
      <c r="AE69" s="63" t="s">
        <v>270</v>
      </c>
      <c r="AF69" s="63" t="s">
        <v>270</v>
      </c>
      <c r="AG69" s="64" t="s">
        <v>271</v>
      </c>
      <c r="AH69" s="64" t="s">
        <v>266</v>
      </c>
      <c r="AI69" s="71" t="s">
        <v>272</v>
      </c>
      <c r="AJ69" s="72" t="s">
        <v>273</v>
      </c>
      <c r="AK69" s="102" t="s">
        <v>107</v>
      </c>
    </row>
    <row r="70" spans="1:37" s="66" customFormat="1" ht="12.75" customHeight="1" x14ac:dyDescent="0.3">
      <c r="A70" s="67">
        <v>59</v>
      </c>
      <c r="B70" s="70" t="s">
        <v>274</v>
      </c>
      <c r="C70" s="56"/>
      <c r="D70" s="55" t="s">
        <v>275</v>
      </c>
      <c r="E70" s="55" t="s">
        <v>276</v>
      </c>
      <c r="F70" s="58">
        <v>747</v>
      </c>
      <c r="G70" s="58">
        <v>1600</v>
      </c>
      <c r="H70" s="59">
        <v>1</v>
      </c>
      <c r="I70" s="60" t="s">
        <v>100</v>
      </c>
      <c r="J70" s="61">
        <v>4500051919</v>
      </c>
      <c r="K70" s="62">
        <v>70</v>
      </c>
      <c r="L70" s="63" t="s">
        <v>270</v>
      </c>
      <c r="M70" s="63" t="s">
        <v>270</v>
      </c>
      <c r="N70" s="63" t="s">
        <v>270</v>
      </c>
      <c r="O70" s="63" t="s">
        <v>270</v>
      </c>
      <c r="P70" s="63" t="s">
        <v>270</v>
      </c>
      <c r="Q70" s="63" t="s">
        <v>270</v>
      </c>
      <c r="R70" s="63" t="s">
        <v>270</v>
      </c>
      <c r="S70" s="63" t="s">
        <v>270</v>
      </c>
      <c r="T70" s="63" t="s">
        <v>270</v>
      </c>
      <c r="U70" s="63" t="s">
        <v>270</v>
      </c>
      <c r="V70" s="63" t="s">
        <v>270</v>
      </c>
      <c r="W70" s="63" t="s">
        <v>270</v>
      </c>
      <c r="X70" s="63" t="s">
        <v>270</v>
      </c>
      <c r="Y70" s="63" t="s">
        <v>270</v>
      </c>
      <c r="Z70" s="63" t="s">
        <v>270</v>
      </c>
      <c r="AA70" s="63" t="s">
        <v>270</v>
      </c>
      <c r="AB70" s="63"/>
      <c r="AC70" s="63" t="s">
        <v>270</v>
      </c>
      <c r="AD70" s="63" t="s">
        <v>270</v>
      </c>
      <c r="AE70" s="63" t="s">
        <v>270</v>
      </c>
      <c r="AF70" s="63" t="s">
        <v>270</v>
      </c>
      <c r="AG70" s="64" t="s">
        <v>271</v>
      </c>
      <c r="AH70" s="64" t="s">
        <v>274</v>
      </c>
      <c r="AI70" s="65" t="s">
        <v>272</v>
      </c>
      <c r="AJ70" s="64" t="s">
        <v>273</v>
      </c>
      <c r="AK70" s="155" t="s">
        <v>115</v>
      </c>
    </row>
    <row r="71" spans="1:37" s="66" customFormat="1" ht="12.75" customHeight="1" x14ac:dyDescent="0.3">
      <c r="A71" s="57">
        <v>60</v>
      </c>
      <c r="B71" s="70" t="s">
        <v>277</v>
      </c>
      <c r="C71" s="56"/>
      <c r="D71" s="55" t="s">
        <v>267</v>
      </c>
      <c r="E71" s="55" t="s">
        <v>278</v>
      </c>
      <c r="F71" s="58">
        <v>747</v>
      </c>
      <c r="G71" s="58">
        <v>1600</v>
      </c>
      <c r="H71" s="59">
        <v>1</v>
      </c>
      <c r="I71" s="60" t="s">
        <v>100</v>
      </c>
      <c r="J71" s="61" t="s">
        <v>269</v>
      </c>
      <c r="K71" s="62" t="s">
        <v>172</v>
      </c>
      <c r="L71" s="63" t="s">
        <v>270</v>
      </c>
      <c r="M71" s="63" t="s">
        <v>270</v>
      </c>
      <c r="N71" s="63" t="s">
        <v>270</v>
      </c>
      <c r="O71" s="63" t="s">
        <v>270</v>
      </c>
      <c r="P71" s="63" t="s">
        <v>270</v>
      </c>
      <c r="Q71" s="63" t="s">
        <v>270</v>
      </c>
      <c r="R71" s="63" t="s">
        <v>270</v>
      </c>
      <c r="S71" s="63" t="s">
        <v>270</v>
      </c>
      <c r="T71" s="63" t="s">
        <v>270</v>
      </c>
      <c r="U71" s="63" t="s">
        <v>270</v>
      </c>
      <c r="V71" s="63" t="s">
        <v>270</v>
      </c>
      <c r="W71" s="63" t="s">
        <v>270</v>
      </c>
      <c r="X71" s="63" t="s">
        <v>270</v>
      </c>
      <c r="Y71" s="63" t="s">
        <v>270</v>
      </c>
      <c r="Z71" s="63" t="s">
        <v>270</v>
      </c>
      <c r="AA71" s="63" t="s">
        <v>270</v>
      </c>
      <c r="AB71" s="63"/>
      <c r="AC71" s="63" t="s">
        <v>270</v>
      </c>
      <c r="AD71" s="63" t="s">
        <v>270</v>
      </c>
      <c r="AE71" s="63" t="s">
        <v>270</v>
      </c>
      <c r="AF71" s="63" t="s">
        <v>270</v>
      </c>
      <c r="AG71" s="64" t="s">
        <v>271</v>
      </c>
      <c r="AH71" s="64" t="s">
        <v>277</v>
      </c>
      <c r="AI71" s="65" t="s">
        <v>272</v>
      </c>
      <c r="AJ71" s="64" t="s">
        <v>273</v>
      </c>
      <c r="AK71" s="155" t="s">
        <v>115</v>
      </c>
    </row>
    <row r="72" spans="1:37" s="66" customFormat="1" ht="12.75" customHeight="1" x14ac:dyDescent="0.3">
      <c r="A72" s="67">
        <v>61</v>
      </c>
      <c r="B72" s="70" t="s">
        <v>279</v>
      </c>
      <c r="C72" s="56"/>
      <c r="D72" s="55" t="s">
        <v>267</v>
      </c>
      <c r="E72" s="55" t="s">
        <v>278</v>
      </c>
      <c r="F72" s="58">
        <v>747</v>
      </c>
      <c r="G72" s="58">
        <v>1600</v>
      </c>
      <c r="H72" s="59">
        <v>1</v>
      </c>
      <c r="I72" s="60" t="s">
        <v>100</v>
      </c>
      <c r="J72" s="61" t="s">
        <v>269</v>
      </c>
      <c r="K72" s="62" t="s">
        <v>120</v>
      </c>
      <c r="L72" s="63" t="s">
        <v>270</v>
      </c>
      <c r="M72" s="63" t="s">
        <v>270</v>
      </c>
      <c r="N72" s="63" t="s">
        <v>270</v>
      </c>
      <c r="O72" s="63" t="s">
        <v>270</v>
      </c>
      <c r="P72" s="63" t="s">
        <v>270</v>
      </c>
      <c r="Q72" s="63" t="s">
        <v>270</v>
      </c>
      <c r="R72" s="63" t="s">
        <v>270</v>
      </c>
      <c r="S72" s="63" t="s">
        <v>270</v>
      </c>
      <c r="T72" s="63" t="s">
        <v>270</v>
      </c>
      <c r="U72" s="63" t="s">
        <v>270</v>
      </c>
      <c r="V72" s="63" t="s">
        <v>270</v>
      </c>
      <c r="W72" s="63" t="s">
        <v>270</v>
      </c>
      <c r="X72" s="63" t="s">
        <v>270</v>
      </c>
      <c r="Y72" s="63" t="s">
        <v>270</v>
      </c>
      <c r="Z72" s="63" t="s">
        <v>270</v>
      </c>
      <c r="AA72" s="63" t="s">
        <v>270</v>
      </c>
      <c r="AB72" s="63"/>
      <c r="AC72" s="63" t="s">
        <v>270</v>
      </c>
      <c r="AD72" s="63" t="s">
        <v>270</v>
      </c>
      <c r="AE72" s="63" t="s">
        <v>270</v>
      </c>
      <c r="AF72" s="63" t="s">
        <v>270</v>
      </c>
      <c r="AG72" s="64" t="s">
        <v>271</v>
      </c>
      <c r="AH72" s="64"/>
      <c r="AI72" s="68" t="s">
        <v>272</v>
      </c>
      <c r="AJ72" s="69" t="s">
        <v>273</v>
      </c>
      <c r="AK72" s="102"/>
    </row>
    <row r="73" spans="1:37" s="66" customFormat="1" ht="12.75" customHeight="1" x14ac:dyDescent="0.3">
      <c r="A73" s="57">
        <v>62</v>
      </c>
      <c r="B73" s="70" t="s">
        <v>280</v>
      </c>
      <c r="C73" s="56"/>
      <c r="D73" s="55" t="s">
        <v>267</v>
      </c>
      <c r="E73" s="55" t="s">
        <v>281</v>
      </c>
      <c r="F73" s="58">
        <v>747</v>
      </c>
      <c r="G73" s="58">
        <v>1600</v>
      </c>
      <c r="H73" s="59">
        <v>1</v>
      </c>
      <c r="I73" s="60" t="s">
        <v>100</v>
      </c>
      <c r="J73" s="61" t="s">
        <v>269</v>
      </c>
      <c r="K73" s="62" t="s">
        <v>125</v>
      </c>
      <c r="L73" s="63" t="s">
        <v>270</v>
      </c>
      <c r="M73" s="63" t="s">
        <v>270</v>
      </c>
      <c r="N73" s="63" t="s">
        <v>270</v>
      </c>
      <c r="O73" s="63" t="s">
        <v>270</v>
      </c>
      <c r="P73" s="63" t="s">
        <v>270</v>
      </c>
      <c r="Q73" s="63" t="s">
        <v>270</v>
      </c>
      <c r="R73" s="63" t="s">
        <v>270</v>
      </c>
      <c r="S73" s="63" t="s">
        <v>270</v>
      </c>
      <c r="T73" s="63" t="s">
        <v>270</v>
      </c>
      <c r="U73" s="63" t="s">
        <v>270</v>
      </c>
      <c r="V73" s="63" t="s">
        <v>270</v>
      </c>
      <c r="W73" s="63" t="s">
        <v>270</v>
      </c>
      <c r="X73" s="63" t="s">
        <v>270</v>
      </c>
      <c r="Y73" s="63" t="s">
        <v>270</v>
      </c>
      <c r="Z73" s="63" t="s">
        <v>270</v>
      </c>
      <c r="AA73" s="63" t="s">
        <v>270</v>
      </c>
      <c r="AB73" s="63"/>
      <c r="AC73" s="63" t="s">
        <v>270</v>
      </c>
      <c r="AD73" s="63" t="s">
        <v>270</v>
      </c>
      <c r="AE73" s="63" t="s">
        <v>270</v>
      </c>
      <c r="AF73" s="63" t="s">
        <v>270</v>
      </c>
      <c r="AG73" s="64" t="s">
        <v>271</v>
      </c>
      <c r="AH73" s="64"/>
      <c r="AI73" s="65" t="s">
        <v>272</v>
      </c>
      <c r="AJ73" s="64" t="s">
        <v>273</v>
      </c>
      <c r="AK73" s="102"/>
    </row>
    <row r="74" spans="1:37" s="66" customFormat="1" ht="12.75" customHeight="1" x14ac:dyDescent="0.3">
      <c r="A74" s="67">
        <v>63</v>
      </c>
      <c r="B74" s="70" t="s">
        <v>282</v>
      </c>
      <c r="C74" s="56"/>
      <c r="D74" s="55" t="s">
        <v>267</v>
      </c>
      <c r="E74" s="55" t="s">
        <v>283</v>
      </c>
      <c r="F74" s="58">
        <v>747</v>
      </c>
      <c r="G74" s="58">
        <v>1600</v>
      </c>
      <c r="H74" s="59">
        <v>1</v>
      </c>
      <c r="I74" s="60" t="s">
        <v>100</v>
      </c>
      <c r="J74" s="61" t="s">
        <v>269</v>
      </c>
      <c r="K74" s="62" t="s">
        <v>142</v>
      </c>
      <c r="L74" s="63" t="s">
        <v>270</v>
      </c>
      <c r="M74" s="63" t="s">
        <v>270</v>
      </c>
      <c r="N74" s="63" t="s">
        <v>270</v>
      </c>
      <c r="O74" s="63" t="s">
        <v>270</v>
      </c>
      <c r="P74" s="63" t="s">
        <v>270</v>
      </c>
      <c r="Q74" s="63" t="s">
        <v>270</v>
      </c>
      <c r="R74" s="63" t="s">
        <v>270</v>
      </c>
      <c r="S74" s="63" t="s">
        <v>270</v>
      </c>
      <c r="T74" s="63" t="s">
        <v>270</v>
      </c>
      <c r="U74" s="63" t="s">
        <v>270</v>
      </c>
      <c r="V74" s="63" t="s">
        <v>270</v>
      </c>
      <c r="W74" s="63" t="s">
        <v>270</v>
      </c>
      <c r="X74" s="63" t="s">
        <v>270</v>
      </c>
      <c r="Y74" s="63" t="s">
        <v>270</v>
      </c>
      <c r="Z74" s="63" t="s">
        <v>270</v>
      </c>
      <c r="AA74" s="63" t="s">
        <v>270</v>
      </c>
      <c r="AB74" s="63"/>
      <c r="AC74" s="63" t="s">
        <v>270</v>
      </c>
      <c r="AD74" s="63" t="s">
        <v>270</v>
      </c>
      <c r="AE74" s="63" t="s">
        <v>270</v>
      </c>
      <c r="AF74" s="63" t="s">
        <v>270</v>
      </c>
      <c r="AG74" s="64" t="s">
        <v>271</v>
      </c>
      <c r="AH74" s="64"/>
      <c r="AI74" s="153" t="s">
        <v>272</v>
      </c>
      <c r="AJ74" s="154" t="s">
        <v>273</v>
      </c>
      <c r="AK74" s="102"/>
    </row>
    <row r="75" spans="1:37" s="66" customFormat="1" ht="12.75" customHeight="1" x14ac:dyDescent="0.3">
      <c r="A75" s="57">
        <v>64</v>
      </c>
      <c r="B75" s="70" t="s">
        <v>284</v>
      </c>
      <c r="C75" s="56"/>
      <c r="D75" s="55" t="s">
        <v>275</v>
      </c>
      <c r="E75" s="55" t="s">
        <v>268</v>
      </c>
      <c r="F75" s="58">
        <v>747</v>
      </c>
      <c r="G75" s="58">
        <v>1600</v>
      </c>
      <c r="H75" s="59">
        <v>1</v>
      </c>
      <c r="I75" s="60" t="s">
        <v>100</v>
      </c>
      <c r="J75" s="61" t="s">
        <v>269</v>
      </c>
      <c r="K75" s="62" t="s">
        <v>102</v>
      </c>
      <c r="L75" s="63" t="s">
        <v>270</v>
      </c>
      <c r="M75" s="63" t="s">
        <v>270</v>
      </c>
      <c r="N75" s="63" t="s">
        <v>270</v>
      </c>
      <c r="O75" s="63" t="s">
        <v>270</v>
      </c>
      <c r="P75" s="63" t="s">
        <v>270</v>
      </c>
      <c r="Q75" s="63" t="s">
        <v>270</v>
      </c>
      <c r="R75" s="63" t="s">
        <v>270</v>
      </c>
      <c r="S75" s="63" t="s">
        <v>270</v>
      </c>
      <c r="T75" s="63" t="s">
        <v>270</v>
      </c>
      <c r="U75" s="63" t="s">
        <v>270</v>
      </c>
      <c r="V75" s="63" t="s">
        <v>270</v>
      </c>
      <c r="W75" s="63" t="s">
        <v>270</v>
      </c>
      <c r="X75" s="63" t="s">
        <v>270</v>
      </c>
      <c r="Y75" s="63" t="s">
        <v>270</v>
      </c>
      <c r="Z75" s="63" t="s">
        <v>270</v>
      </c>
      <c r="AA75" s="63" t="s">
        <v>270</v>
      </c>
      <c r="AB75" s="63"/>
      <c r="AC75" s="63" t="s">
        <v>270</v>
      </c>
      <c r="AD75" s="63" t="s">
        <v>270</v>
      </c>
      <c r="AE75" s="63" t="s">
        <v>270</v>
      </c>
      <c r="AF75" s="63" t="s">
        <v>270</v>
      </c>
      <c r="AG75" s="64" t="s">
        <v>271</v>
      </c>
      <c r="AH75" s="64"/>
      <c r="AI75" s="65" t="s">
        <v>272</v>
      </c>
      <c r="AJ75" s="64" t="s">
        <v>273</v>
      </c>
      <c r="AK75" s="155"/>
    </row>
    <row r="76" spans="1:37" s="66" customFormat="1" ht="12.75" customHeight="1" x14ac:dyDescent="0.25">
      <c r="A76" s="67">
        <v>65</v>
      </c>
      <c r="B76" s="73" t="s">
        <v>285</v>
      </c>
      <c r="C76" s="74"/>
      <c r="D76" s="75" t="s">
        <v>286</v>
      </c>
      <c r="E76" s="75" t="e">
        <v>#N/A</v>
      </c>
      <c r="F76" s="76">
        <v>747</v>
      </c>
      <c r="G76" s="76">
        <v>1600</v>
      </c>
      <c r="H76" s="77" t="s">
        <v>287</v>
      </c>
      <c r="I76" s="78" t="s">
        <v>270</v>
      </c>
      <c r="J76" s="78" t="s">
        <v>270</v>
      </c>
      <c r="K76" s="78" t="s">
        <v>270</v>
      </c>
      <c r="L76" s="78" t="s">
        <v>270</v>
      </c>
      <c r="M76" s="78" t="s">
        <v>270</v>
      </c>
      <c r="N76" s="78" t="s">
        <v>270</v>
      </c>
      <c r="O76" s="78" t="s">
        <v>270</v>
      </c>
      <c r="P76" s="78" t="s">
        <v>270</v>
      </c>
      <c r="Q76" s="78" t="s">
        <v>270</v>
      </c>
      <c r="R76" s="78" t="s">
        <v>270</v>
      </c>
      <c r="S76" s="78" t="s">
        <v>270</v>
      </c>
      <c r="T76" s="78" t="s">
        <v>270</v>
      </c>
      <c r="U76" s="78" t="s">
        <v>270</v>
      </c>
      <c r="V76" s="78" t="s">
        <v>270</v>
      </c>
      <c r="W76" s="78" t="s">
        <v>270</v>
      </c>
      <c r="X76" s="78" t="s">
        <v>270</v>
      </c>
      <c r="Y76" s="78" t="s">
        <v>270</v>
      </c>
      <c r="Z76" s="78" t="s">
        <v>270</v>
      </c>
      <c r="AA76" s="78" t="s">
        <v>270</v>
      </c>
      <c r="AB76" s="78"/>
      <c r="AC76" s="78" t="s">
        <v>270</v>
      </c>
      <c r="AD76" s="78" t="s">
        <v>270</v>
      </c>
      <c r="AE76" s="78" t="s">
        <v>270</v>
      </c>
      <c r="AF76" s="78" t="s">
        <v>270</v>
      </c>
      <c r="AG76" s="79" t="s">
        <v>270</v>
      </c>
      <c r="AH76" s="64"/>
      <c r="AI76" s="80" t="s">
        <v>288</v>
      </c>
      <c r="AJ76" s="69" t="s">
        <v>114</v>
      </c>
      <c r="AK76" s="102" t="s">
        <v>270</v>
      </c>
    </row>
    <row r="77" spans="1:37" s="66" customFormat="1" x14ac:dyDescent="0.25">
      <c r="A77" s="57">
        <v>66</v>
      </c>
      <c r="B77" s="73" t="s">
        <v>289</v>
      </c>
      <c r="C77" s="74"/>
      <c r="D77" s="75" t="s">
        <v>290</v>
      </c>
      <c r="E77" s="75" t="e">
        <v>#N/A</v>
      </c>
      <c r="F77" s="76">
        <v>747</v>
      </c>
      <c r="G77" s="76">
        <v>1600</v>
      </c>
      <c r="H77" s="77" t="s">
        <v>287</v>
      </c>
      <c r="I77" s="78" t="s">
        <v>270</v>
      </c>
      <c r="J77" s="78" t="s">
        <v>270</v>
      </c>
      <c r="K77" s="78" t="s">
        <v>270</v>
      </c>
      <c r="L77" s="78" t="s">
        <v>270</v>
      </c>
      <c r="M77" s="78" t="s">
        <v>270</v>
      </c>
      <c r="N77" s="78" t="s">
        <v>270</v>
      </c>
      <c r="O77" s="78" t="s">
        <v>270</v>
      </c>
      <c r="P77" s="78" t="s">
        <v>270</v>
      </c>
      <c r="Q77" s="78" t="s">
        <v>270</v>
      </c>
      <c r="R77" s="78" t="s">
        <v>270</v>
      </c>
      <c r="S77" s="78" t="s">
        <v>270</v>
      </c>
      <c r="T77" s="78" t="s">
        <v>270</v>
      </c>
      <c r="U77" s="78" t="s">
        <v>270</v>
      </c>
      <c r="V77" s="78" t="s">
        <v>270</v>
      </c>
      <c r="W77" s="78" t="s">
        <v>270</v>
      </c>
      <c r="X77" s="78" t="s">
        <v>270</v>
      </c>
      <c r="Y77" s="78" t="s">
        <v>270</v>
      </c>
      <c r="Z77" s="78" t="s">
        <v>270</v>
      </c>
      <c r="AA77" s="78" t="s">
        <v>270</v>
      </c>
      <c r="AB77" s="78"/>
      <c r="AC77" s="78" t="s">
        <v>270</v>
      </c>
      <c r="AD77" s="78" t="s">
        <v>270</v>
      </c>
      <c r="AE77" s="78" t="s">
        <v>270</v>
      </c>
      <c r="AF77" s="78" t="s">
        <v>270</v>
      </c>
      <c r="AG77" s="79" t="s">
        <v>270</v>
      </c>
      <c r="AH77" s="64"/>
      <c r="AI77" s="81" t="s">
        <v>288</v>
      </c>
      <c r="AJ77" s="64" t="s">
        <v>114</v>
      </c>
      <c r="AK77" s="102" t="s">
        <v>270</v>
      </c>
    </row>
    <row r="78" spans="1:37" s="66" customFormat="1" x14ac:dyDescent="0.25">
      <c r="A78" s="67">
        <v>67</v>
      </c>
      <c r="B78" s="73" t="s">
        <v>291</v>
      </c>
      <c r="C78" s="73"/>
      <c r="D78" s="75" t="s">
        <v>292</v>
      </c>
      <c r="E78" s="75" t="e">
        <v>#N/A</v>
      </c>
      <c r="F78" s="76">
        <v>747</v>
      </c>
      <c r="G78" s="76">
        <v>1600</v>
      </c>
      <c r="H78" s="77" t="s">
        <v>287</v>
      </c>
      <c r="I78" s="78" t="s">
        <v>270</v>
      </c>
      <c r="J78" s="78" t="s">
        <v>270</v>
      </c>
      <c r="K78" s="78" t="s">
        <v>270</v>
      </c>
      <c r="L78" s="78" t="s">
        <v>270</v>
      </c>
      <c r="M78" s="78" t="s">
        <v>270</v>
      </c>
      <c r="N78" s="78" t="s">
        <v>270</v>
      </c>
      <c r="O78" s="78" t="s">
        <v>270</v>
      </c>
      <c r="P78" s="78" t="s">
        <v>270</v>
      </c>
      <c r="Q78" s="78" t="s">
        <v>270</v>
      </c>
      <c r="R78" s="78" t="s">
        <v>270</v>
      </c>
      <c r="S78" s="78" t="s">
        <v>270</v>
      </c>
      <c r="T78" s="78" t="s">
        <v>270</v>
      </c>
      <c r="U78" s="78" t="s">
        <v>270</v>
      </c>
      <c r="V78" s="78" t="s">
        <v>270</v>
      </c>
      <c r="W78" s="78" t="s">
        <v>270</v>
      </c>
      <c r="X78" s="78" t="s">
        <v>270</v>
      </c>
      <c r="Y78" s="78" t="s">
        <v>270</v>
      </c>
      <c r="Z78" s="78" t="s">
        <v>270</v>
      </c>
      <c r="AA78" s="78" t="s">
        <v>270</v>
      </c>
      <c r="AB78" s="78"/>
      <c r="AC78" s="78" t="s">
        <v>270</v>
      </c>
      <c r="AD78" s="78" t="s">
        <v>270</v>
      </c>
      <c r="AE78" s="78" t="s">
        <v>270</v>
      </c>
      <c r="AF78" s="78" t="s">
        <v>270</v>
      </c>
      <c r="AG78" s="79" t="s">
        <v>270</v>
      </c>
      <c r="AH78" s="64"/>
      <c r="AI78" s="81" t="s">
        <v>293</v>
      </c>
      <c r="AJ78" s="64" t="s">
        <v>114</v>
      </c>
      <c r="AK78" s="102" t="s">
        <v>270</v>
      </c>
    </row>
    <row r="79" spans="1:37" s="66" customFormat="1" x14ac:dyDescent="0.25">
      <c r="A79" s="57">
        <v>68</v>
      </c>
      <c r="B79" s="73" t="s">
        <v>294</v>
      </c>
      <c r="C79" s="73"/>
      <c r="D79" s="75" t="s">
        <v>292</v>
      </c>
      <c r="E79" s="75" t="e">
        <v>#N/A</v>
      </c>
      <c r="F79" s="76">
        <v>747</v>
      </c>
      <c r="G79" s="76">
        <v>1600</v>
      </c>
      <c r="H79" s="77" t="s">
        <v>287</v>
      </c>
      <c r="I79" s="78" t="s">
        <v>270</v>
      </c>
      <c r="J79" s="78" t="s">
        <v>270</v>
      </c>
      <c r="K79" s="78" t="s">
        <v>270</v>
      </c>
      <c r="L79" s="78" t="s">
        <v>270</v>
      </c>
      <c r="M79" s="78" t="s">
        <v>270</v>
      </c>
      <c r="N79" s="78" t="s">
        <v>270</v>
      </c>
      <c r="O79" s="78" t="s">
        <v>270</v>
      </c>
      <c r="P79" s="78" t="s">
        <v>270</v>
      </c>
      <c r="Q79" s="78" t="s">
        <v>270</v>
      </c>
      <c r="R79" s="78" t="s">
        <v>270</v>
      </c>
      <c r="S79" s="78" t="s">
        <v>270</v>
      </c>
      <c r="T79" s="78" t="s">
        <v>270</v>
      </c>
      <c r="U79" s="78" t="s">
        <v>270</v>
      </c>
      <c r="V79" s="78" t="s">
        <v>270</v>
      </c>
      <c r="W79" s="78" t="s">
        <v>270</v>
      </c>
      <c r="X79" s="78" t="s">
        <v>270</v>
      </c>
      <c r="Y79" s="78" t="s">
        <v>270</v>
      </c>
      <c r="Z79" s="78" t="s">
        <v>270</v>
      </c>
      <c r="AA79" s="78" t="s">
        <v>270</v>
      </c>
      <c r="AB79" s="78"/>
      <c r="AC79" s="78" t="s">
        <v>270</v>
      </c>
      <c r="AD79" s="78" t="s">
        <v>270</v>
      </c>
      <c r="AE79" s="78" t="s">
        <v>270</v>
      </c>
      <c r="AF79" s="78" t="s">
        <v>270</v>
      </c>
      <c r="AG79" s="79" t="s">
        <v>270</v>
      </c>
      <c r="AH79" s="64"/>
      <c r="AI79" s="81" t="s">
        <v>295</v>
      </c>
      <c r="AJ79" s="64" t="s">
        <v>114</v>
      </c>
      <c r="AK79" s="102" t="s">
        <v>270</v>
      </c>
    </row>
    <row r="80" spans="1:37" s="66" customFormat="1" x14ac:dyDescent="0.25">
      <c r="A80" s="67">
        <v>69</v>
      </c>
      <c r="B80" s="73" t="s">
        <v>296</v>
      </c>
      <c r="C80" s="74"/>
      <c r="D80" s="75" t="s">
        <v>149</v>
      </c>
      <c r="E80" s="75" t="e">
        <v>#N/A</v>
      </c>
      <c r="F80" s="76">
        <v>747</v>
      </c>
      <c r="G80" s="76">
        <v>1600</v>
      </c>
      <c r="H80" s="77" t="s">
        <v>287</v>
      </c>
      <c r="I80" s="78" t="s">
        <v>270</v>
      </c>
      <c r="J80" s="78" t="s">
        <v>270</v>
      </c>
      <c r="K80" s="78" t="s">
        <v>270</v>
      </c>
      <c r="L80" s="78" t="s">
        <v>270</v>
      </c>
      <c r="M80" s="78" t="s">
        <v>270</v>
      </c>
      <c r="N80" s="78" t="s">
        <v>270</v>
      </c>
      <c r="O80" s="78" t="s">
        <v>270</v>
      </c>
      <c r="P80" s="78" t="s">
        <v>270</v>
      </c>
      <c r="Q80" s="78" t="s">
        <v>270</v>
      </c>
      <c r="R80" s="78" t="s">
        <v>270</v>
      </c>
      <c r="S80" s="78" t="s">
        <v>270</v>
      </c>
      <c r="T80" s="78" t="s">
        <v>270</v>
      </c>
      <c r="U80" s="78" t="s">
        <v>270</v>
      </c>
      <c r="V80" s="78" t="s">
        <v>270</v>
      </c>
      <c r="W80" s="78" t="s">
        <v>270</v>
      </c>
      <c r="X80" s="78" t="s">
        <v>270</v>
      </c>
      <c r="Y80" s="78" t="s">
        <v>270</v>
      </c>
      <c r="Z80" s="78" t="s">
        <v>270</v>
      </c>
      <c r="AA80" s="78" t="s">
        <v>270</v>
      </c>
      <c r="AB80" s="78"/>
      <c r="AC80" s="78" t="s">
        <v>270</v>
      </c>
      <c r="AD80" s="78" t="s">
        <v>270</v>
      </c>
      <c r="AE80" s="78" t="s">
        <v>270</v>
      </c>
      <c r="AF80" s="78" t="s">
        <v>270</v>
      </c>
      <c r="AG80" s="79" t="s">
        <v>270</v>
      </c>
      <c r="AH80" s="64"/>
      <c r="AI80" s="81" t="s">
        <v>297</v>
      </c>
      <c r="AJ80" s="64" t="s">
        <v>114</v>
      </c>
      <c r="AK80" s="102" t="s">
        <v>270</v>
      </c>
    </row>
    <row r="81" spans="1:37" s="66" customFormat="1" x14ac:dyDescent="0.25">
      <c r="A81" s="57">
        <v>70</v>
      </c>
      <c r="B81" s="73" t="s">
        <v>298</v>
      </c>
      <c r="C81" s="73"/>
      <c r="D81" s="75" t="s">
        <v>149</v>
      </c>
      <c r="E81" s="75" t="e">
        <v>#N/A</v>
      </c>
      <c r="F81" s="76">
        <v>747</v>
      </c>
      <c r="G81" s="76">
        <v>1600</v>
      </c>
      <c r="H81" s="77" t="s">
        <v>287</v>
      </c>
      <c r="I81" s="82" t="s">
        <v>270</v>
      </c>
      <c r="J81" s="82" t="s">
        <v>270</v>
      </c>
      <c r="K81" s="82" t="s">
        <v>270</v>
      </c>
      <c r="L81" s="82" t="s">
        <v>270</v>
      </c>
      <c r="M81" s="82" t="s">
        <v>270</v>
      </c>
      <c r="N81" s="82" t="s">
        <v>270</v>
      </c>
      <c r="O81" s="82" t="s">
        <v>270</v>
      </c>
      <c r="P81" s="82" t="s">
        <v>270</v>
      </c>
      <c r="Q81" s="82" t="s">
        <v>270</v>
      </c>
      <c r="R81" s="82" t="s">
        <v>270</v>
      </c>
      <c r="S81" s="82" t="s">
        <v>270</v>
      </c>
      <c r="T81" s="82" t="s">
        <v>270</v>
      </c>
      <c r="U81" s="82" t="s">
        <v>270</v>
      </c>
      <c r="V81" s="82" t="s">
        <v>270</v>
      </c>
      <c r="W81" s="82" t="s">
        <v>270</v>
      </c>
      <c r="X81" s="82" t="s">
        <v>270</v>
      </c>
      <c r="Y81" s="82" t="s">
        <v>270</v>
      </c>
      <c r="Z81" s="82" t="s">
        <v>270</v>
      </c>
      <c r="AA81" s="82" t="s">
        <v>270</v>
      </c>
      <c r="AB81" s="82"/>
      <c r="AC81" s="82" t="s">
        <v>270</v>
      </c>
      <c r="AD81" s="82" t="s">
        <v>270</v>
      </c>
      <c r="AE81" s="82" t="s">
        <v>270</v>
      </c>
      <c r="AF81" s="82" t="s">
        <v>270</v>
      </c>
      <c r="AG81" s="79" t="s">
        <v>270</v>
      </c>
      <c r="AH81" s="64"/>
      <c r="AI81" s="81" t="s">
        <v>299</v>
      </c>
      <c r="AJ81" s="79" t="s">
        <v>114</v>
      </c>
      <c r="AK81" s="102" t="s">
        <v>270</v>
      </c>
    </row>
    <row r="82" spans="1:37" s="66" customFormat="1" x14ac:dyDescent="0.25">
      <c r="A82" s="67">
        <v>71</v>
      </c>
      <c r="B82" s="73" t="s">
        <v>300</v>
      </c>
      <c r="C82" s="73" t="s">
        <v>301</v>
      </c>
      <c r="D82" s="75" t="s">
        <v>127</v>
      </c>
      <c r="E82" s="75" t="e">
        <v>#N/A</v>
      </c>
      <c r="F82" s="76">
        <v>747</v>
      </c>
      <c r="G82" s="76">
        <v>1600</v>
      </c>
      <c r="H82" s="77">
        <v>1</v>
      </c>
      <c r="I82" s="82" t="s">
        <v>270</v>
      </c>
      <c r="J82" s="82" t="s">
        <v>270</v>
      </c>
      <c r="K82" s="82" t="s">
        <v>270</v>
      </c>
      <c r="L82" s="82" t="s">
        <v>270</v>
      </c>
      <c r="M82" s="82" t="s">
        <v>270</v>
      </c>
      <c r="N82" s="82" t="s">
        <v>270</v>
      </c>
      <c r="O82" s="82" t="s">
        <v>270</v>
      </c>
      <c r="P82" s="82" t="s">
        <v>270</v>
      </c>
      <c r="Q82" s="82" t="s">
        <v>270</v>
      </c>
      <c r="R82" s="82" t="s">
        <v>270</v>
      </c>
      <c r="S82" s="82" t="s">
        <v>270</v>
      </c>
      <c r="T82" s="82" t="s">
        <v>270</v>
      </c>
      <c r="U82" s="82" t="s">
        <v>270</v>
      </c>
      <c r="V82" s="82" t="s">
        <v>270</v>
      </c>
      <c r="W82" s="82" t="s">
        <v>270</v>
      </c>
      <c r="X82" s="82" t="s">
        <v>270</v>
      </c>
      <c r="Y82" s="82" t="s">
        <v>270</v>
      </c>
      <c r="Z82" s="82" t="s">
        <v>270</v>
      </c>
      <c r="AA82" s="82" t="s">
        <v>270</v>
      </c>
      <c r="AB82" s="82"/>
      <c r="AC82" s="82" t="s">
        <v>270</v>
      </c>
      <c r="AD82" s="82" t="s">
        <v>270</v>
      </c>
      <c r="AE82" s="82" t="s">
        <v>270</v>
      </c>
      <c r="AF82" s="82" t="s">
        <v>270</v>
      </c>
      <c r="AG82" s="79" t="s">
        <v>270</v>
      </c>
      <c r="AH82" s="64"/>
      <c r="AI82" s="83" t="s">
        <v>302</v>
      </c>
      <c r="AJ82" s="64" t="s">
        <v>114</v>
      </c>
      <c r="AK82" s="102" t="s">
        <v>270</v>
      </c>
    </row>
    <row r="83" spans="1:37" s="66" customFormat="1" x14ac:dyDescent="0.25">
      <c r="A83" s="57">
        <v>72</v>
      </c>
      <c r="B83" s="73" t="s">
        <v>303</v>
      </c>
      <c r="C83" s="74"/>
      <c r="D83" s="75" t="s">
        <v>230</v>
      </c>
      <c r="E83" s="75" t="e">
        <v>#N/A</v>
      </c>
      <c r="F83" s="76">
        <v>767</v>
      </c>
      <c r="G83" s="76">
        <v>1800</v>
      </c>
      <c r="H83" s="77">
        <v>4</v>
      </c>
      <c r="I83" s="78" t="s">
        <v>270</v>
      </c>
      <c r="J83" s="78" t="s">
        <v>270</v>
      </c>
      <c r="K83" s="78" t="s">
        <v>270</v>
      </c>
      <c r="L83" s="78" t="s">
        <v>270</v>
      </c>
      <c r="M83" s="78" t="s">
        <v>270</v>
      </c>
      <c r="N83" s="78" t="s">
        <v>270</v>
      </c>
      <c r="O83" s="78" t="s">
        <v>270</v>
      </c>
      <c r="P83" s="78" t="s">
        <v>270</v>
      </c>
      <c r="Q83" s="78" t="s">
        <v>270</v>
      </c>
      <c r="R83" s="78" t="s">
        <v>270</v>
      </c>
      <c r="S83" s="78" t="s">
        <v>270</v>
      </c>
      <c r="T83" s="78" t="s">
        <v>270</v>
      </c>
      <c r="U83" s="78" t="s">
        <v>270</v>
      </c>
      <c r="V83" s="78" t="s">
        <v>270</v>
      </c>
      <c r="W83" s="78" t="s">
        <v>270</v>
      </c>
      <c r="X83" s="78" t="s">
        <v>270</v>
      </c>
      <c r="Y83" s="78" t="s">
        <v>270</v>
      </c>
      <c r="Z83" s="78" t="s">
        <v>270</v>
      </c>
      <c r="AA83" s="78" t="s">
        <v>270</v>
      </c>
      <c r="AB83" s="78"/>
      <c r="AC83" s="78" t="s">
        <v>270</v>
      </c>
      <c r="AD83" s="78" t="s">
        <v>270</v>
      </c>
      <c r="AE83" s="78" t="s">
        <v>270</v>
      </c>
      <c r="AF83" s="78" t="s">
        <v>270</v>
      </c>
      <c r="AG83" s="79" t="s">
        <v>270</v>
      </c>
      <c r="AH83" s="64"/>
      <c r="AI83" s="81" t="s">
        <v>304</v>
      </c>
      <c r="AJ83" s="64" t="s">
        <v>106</v>
      </c>
      <c r="AK83" s="102" t="s">
        <v>270</v>
      </c>
    </row>
    <row r="84" spans="1:37" s="66" customFormat="1" x14ac:dyDescent="0.25">
      <c r="A84" s="67">
        <v>73</v>
      </c>
      <c r="B84" s="73" t="s">
        <v>305</v>
      </c>
      <c r="C84" s="73"/>
      <c r="D84" s="75" t="s">
        <v>217</v>
      </c>
      <c r="E84" s="75" t="s">
        <v>222</v>
      </c>
      <c r="F84" s="76">
        <v>767</v>
      </c>
      <c r="G84" s="76">
        <v>1800</v>
      </c>
      <c r="H84" s="77">
        <v>1</v>
      </c>
      <c r="I84" s="78" t="s">
        <v>270</v>
      </c>
      <c r="J84" s="78" t="s">
        <v>270</v>
      </c>
      <c r="K84" s="78" t="s">
        <v>270</v>
      </c>
      <c r="L84" s="78" t="s">
        <v>270</v>
      </c>
      <c r="M84" s="78" t="s">
        <v>270</v>
      </c>
      <c r="N84" s="78" t="s">
        <v>270</v>
      </c>
      <c r="O84" s="78" t="s">
        <v>270</v>
      </c>
      <c r="P84" s="78" t="s">
        <v>270</v>
      </c>
      <c r="Q84" s="78" t="s">
        <v>270</v>
      </c>
      <c r="R84" s="78" t="s">
        <v>270</v>
      </c>
      <c r="S84" s="78" t="s">
        <v>270</v>
      </c>
      <c r="T84" s="78" t="s">
        <v>270</v>
      </c>
      <c r="U84" s="78" t="s">
        <v>270</v>
      </c>
      <c r="V84" s="78" t="s">
        <v>270</v>
      </c>
      <c r="W84" s="78" t="s">
        <v>270</v>
      </c>
      <c r="X84" s="78" t="s">
        <v>270</v>
      </c>
      <c r="Y84" s="78" t="s">
        <v>270</v>
      </c>
      <c r="Z84" s="78" t="s">
        <v>270</v>
      </c>
      <c r="AA84" s="78" t="s">
        <v>270</v>
      </c>
      <c r="AB84" s="78"/>
      <c r="AC84" s="78" t="s">
        <v>270</v>
      </c>
      <c r="AD84" s="78" t="s">
        <v>270</v>
      </c>
      <c r="AE84" s="78" t="s">
        <v>270</v>
      </c>
      <c r="AF84" s="78" t="s">
        <v>270</v>
      </c>
      <c r="AG84" s="79" t="s">
        <v>270</v>
      </c>
      <c r="AH84" s="64"/>
      <c r="AI84" s="81" t="s">
        <v>304</v>
      </c>
      <c r="AJ84" s="64" t="s">
        <v>106</v>
      </c>
      <c r="AK84" s="102" t="s">
        <v>270</v>
      </c>
    </row>
    <row r="85" spans="1:37" s="66" customFormat="1" x14ac:dyDescent="0.25">
      <c r="A85" s="57">
        <v>74</v>
      </c>
      <c r="B85" s="73" t="s">
        <v>306</v>
      </c>
      <c r="C85" s="73"/>
      <c r="D85" s="75" t="s">
        <v>307</v>
      </c>
      <c r="E85" s="75" t="e">
        <v>#N/A</v>
      </c>
      <c r="F85" s="76">
        <v>767</v>
      </c>
      <c r="G85" s="76">
        <v>1800</v>
      </c>
      <c r="H85" s="77">
        <v>3</v>
      </c>
      <c r="I85" s="82" t="s">
        <v>270</v>
      </c>
      <c r="J85" s="82" t="s">
        <v>270</v>
      </c>
      <c r="K85" s="82" t="s">
        <v>270</v>
      </c>
      <c r="L85" s="82" t="s">
        <v>270</v>
      </c>
      <c r="M85" s="82" t="s">
        <v>270</v>
      </c>
      <c r="N85" s="82" t="s">
        <v>270</v>
      </c>
      <c r="O85" s="82" t="s">
        <v>270</v>
      </c>
      <c r="P85" s="82" t="s">
        <v>270</v>
      </c>
      <c r="Q85" s="82" t="s">
        <v>270</v>
      </c>
      <c r="R85" s="82" t="s">
        <v>270</v>
      </c>
      <c r="S85" s="82" t="s">
        <v>270</v>
      </c>
      <c r="T85" s="82" t="s">
        <v>270</v>
      </c>
      <c r="U85" s="82" t="s">
        <v>270</v>
      </c>
      <c r="V85" s="82" t="s">
        <v>270</v>
      </c>
      <c r="W85" s="82" t="s">
        <v>270</v>
      </c>
      <c r="X85" s="82" t="s">
        <v>270</v>
      </c>
      <c r="Y85" s="82" t="s">
        <v>270</v>
      </c>
      <c r="Z85" s="82" t="s">
        <v>270</v>
      </c>
      <c r="AA85" s="82" t="s">
        <v>270</v>
      </c>
      <c r="AB85" s="82"/>
      <c r="AC85" s="82" t="s">
        <v>270</v>
      </c>
      <c r="AD85" s="82" t="s">
        <v>270</v>
      </c>
      <c r="AE85" s="82" t="s">
        <v>270</v>
      </c>
      <c r="AF85" s="82" t="s">
        <v>270</v>
      </c>
      <c r="AG85" s="79" t="s">
        <v>270</v>
      </c>
      <c r="AH85" s="64"/>
      <c r="AI85" s="83" t="s">
        <v>308</v>
      </c>
      <c r="AJ85" s="64" t="s">
        <v>106</v>
      </c>
      <c r="AK85" s="102" t="s">
        <v>270</v>
      </c>
    </row>
    <row r="86" spans="1:37" s="66" customFormat="1" x14ac:dyDescent="0.25">
      <c r="B86" s="156"/>
      <c r="C86" s="156"/>
      <c r="D86" s="157"/>
      <c r="H86" s="157"/>
      <c r="O86" s="84"/>
      <c r="AG86" s="102"/>
      <c r="AH86" s="102"/>
      <c r="AI86" s="102"/>
      <c r="AJ86" s="102"/>
      <c r="AK86" s="102"/>
    </row>
    <row r="87" spans="1:37" s="66" customFormat="1" x14ac:dyDescent="0.25">
      <c r="B87" s="156"/>
      <c r="C87" s="156"/>
      <c r="D87" s="157"/>
      <c r="H87" s="157"/>
      <c r="O87" s="84"/>
      <c r="X87" s="102"/>
      <c r="Y87" s="102"/>
      <c r="Z87" s="102"/>
      <c r="AA87" s="102"/>
      <c r="AB87" s="102"/>
      <c r="AE87" s="85"/>
      <c r="AG87" s="102"/>
      <c r="AH87" s="102"/>
      <c r="AI87" s="102"/>
      <c r="AJ87" s="102"/>
      <c r="AK87" s="102"/>
    </row>
    <row r="88" spans="1:37" s="66" customFormat="1" x14ac:dyDescent="0.25">
      <c r="B88" s="156"/>
      <c r="C88" s="156"/>
      <c r="D88" s="157"/>
      <c r="H88" s="158"/>
      <c r="O88" s="84"/>
      <c r="AC88" s="86"/>
      <c r="AE88" s="87"/>
      <c r="AG88" s="88"/>
      <c r="AH88" s="88"/>
      <c r="AI88" s="102"/>
      <c r="AJ88" s="102"/>
      <c r="AK88" s="102"/>
    </row>
    <row r="89" spans="1:37" s="66" customFormat="1" x14ac:dyDescent="0.25">
      <c r="B89" s="156"/>
      <c r="C89" s="156"/>
      <c r="D89" s="157"/>
      <c r="H89" s="158"/>
      <c r="O89" s="84"/>
      <c r="AG89" s="102"/>
      <c r="AH89" s="102"/>
      <c r="AI89" s="102"/>
      <c r="AJ89" s="102"/>
      <c r="AK89" s="102"/>
    </row>
    <row r="90" spans="1:37" s="66" customFormat="1" x14ac:dyDescent="0.25">
      <c r="B90" s="156"/>
      <c r="C90" s="156"/>
      <c r="D90" s="157"/>
      <c r="H90" s="158"/>
      <c r="O90" s="84"/>
      <c r="AG90" s="102"/>
      <c r="AH90" s="102"/>
      <c r="AI90" s="102"/>
      <c r="AJ90" s="102"/>
      <c r="AK90" s="102"/>
    </row>
    <row r="91" spans="1:37" s="66" customFormat="1" x14ac:dyDescent="0.25">
      <c r="B91" s="156"/>
      <c r="C91" s="156"/>
      <c r="D91" s="157"/>
      <c r="H91" s="158"/>
      <c r="O91" s="84"/>
      <c r="AG91" s="102"/>
      <c r="AH91" s="102"/>
      <c r="AI91" s="102"/>
      <c r="AJ91" s="102"/>
      <c r="AK91" s="102"/>
    </row>
    <row r="92" spans="1:37" s="66" customFormat="1" x14ac:dyDescent="0.25">
      <c r="B92" s="156"/>
      <c r="C92" s="156"/>
      <c r="D92" s="157"/>
      <c r="H92" s="158"/>
      <c r="O92" s="84"/>
      <c r="AG92" s="102"/>
      <c r="AH92" s="102"/>
      <c r="AI92" s="102"/>
      <c r="AJ92" s="102"/>
      <c r="AK92" s="102"/>
    </row>
    <row r="93" spans="1:37" s="66" customFormat="1" x14ac:dyDescent="0.25">
      <c r="B93" s="156"/>
      <c r="C93" s="156"/>
      <c r="D93" s="157"/>
      <c r="H93" s="158"/>
      <c r="O93" s="84"/>
      <c r="AG93" s="102"/>
      <c r="AH93" s="102"/>
      <c r="AI93" s="102"/>
      <c r="AJ93" s="102"/>
      <c r="AK93" s="102"/>
    </row>
    <row r="94" spans="1:37" s="66" customFormat="1" x14ac:dyDescent="0.25">
      <c r="B94" s="156"/>
      <c r="C94" s="156"/>
      <c r="D94" s="157"/>
      <c r="H94" s="158"/>
      <c r="O94" s="84"/>
      <c r="AG94" s="102"/>
      <c r="AH94" s="102"/>
      <c r="AI94" s="102"/>
      <c r="AJ94" s="102"/>
      <c r="AK94" s="102"/>
    </row>
    <row r="95" spans="1:37" s="66" customFormat="1" x14ac:dyDescent="0.25">
      <c r="B95" s="156"/>
      <c r="C95" s="156"/>
      <c r="D95" s="157"/>
      <c r="H95" s="158"/>
      <c r="O95" s="84"/>
      <c r="AG95" s="102"/>
      <c r="AH95" s="102"/>
      <c r="AI95" s="102"/>
      <c r="AJ95" s="102"/>
      <c r="AK95" s="102"/>
    </row>
    <row r="96" spans="1:37" s="66" customFormat="1" x14ac:dyDescent="0.25">
      <c r="B96" s="156"/>
      <c r="C96" s="156"/>
      <c r="D96" s="157"/>
      <c r="H96" s="158"/>
      <c r="O96" s="84"/>
      <c r="AG96" s="102"/>
      <c r="AH96" s="102"/>
      <c r="AI96" s="102"/>
      <c r="AJ96" s="102"/>
      <c r="AK96" s="102"/>
    </row>
    <row r="97" spans="2:37" s="66" customFormat="1" x14ac:dyDescent="0.25">
      <c r="B97" s="156"/>
      <c r="C97" s="156"/>
      <c r="D97" s="157"/>
      <c r="H97" s="158"/>
      <c r="O97" s="84"/>
      <c r="AG97" s="102"/>
      <c r="AH97" s="102"/>
      <c r="AI97" s="102"/>
      <c r="AJ97" s="102"/>
      <c r="AK97" s="102"/>
    </row>
    <row r="98" spans="2:37" s="66" customFormat="1" x14ac:dyDescent="0.25">
      <c r="B98" s="156"/>
      <c r="C98" s="156"/>
      <c r="D98" s="157"/>
      <c r="H98" s="158"/>
      <c r="O98" s="84"/>
      <c r="AG98" s="102"/>
      <c r="AH98" s="102"/>
      <c r="AI98" s="102"/>
      <c r="AJ98" s="102"/>
      <c r="AK98" s="102"/>
    </row>
    <row r="99" spans="2:37" s="66" customFormat="1" x14ac:dyDescent="0.25">
      <c r="B99" s="156"/>
      <c r="C99" s="156"/>
      <c r="D99" s="157"/>
      <c r="H99" s="158"/>
      <c r="O99" s="84"/>
      <c r="AG99" s="102"/>
      <c r="AH99" s="102"/>
      <c r="AI99" s="102"/>
      <c r="AJ99" s="102"/>
      <c r="AK99" s="102"/>
    </row>
    <row r="100" spans="2:37" s="66" customFormat="1" x14ac:dyDescent="0.25">
      <c r="B100" s="156"/>
      <c r="C100" s="156"/>
      <c r="D100" s="157"/>
      <c r="H100" s="158"/>
      <c r="O100" s="84"/>
      <c r="AG100" s="102"/>
      <c r="AH100" s="102"/>
      <c r="AI100" s="102"/>
      <c r="AJ100" s="102"/>
      <c r="AK100" s="102"/>
    </row>
    <row r="101" spans="2:37" s="66" customFormat="1" x14ac:dyDescent="0.25">
      <c r="B101" s="156"/>
      <c r="C101" s="156"/>
      <c r="D101" s="157"/>
      <c r="H101" s="158"/>
      <c r="O101" s="84"/>
      <c r="AG101" s="102"/>
      <c r="AH101" s="102"/>
      <c r="AI101" s="102"/>
      <c r="AJ101" s="102"/>
      <c r="AK101" s="102"/>
    </row>
    <row r="102" spans="2:37" s="66" customFormat="1" x14ac:dyDescent="0.25">
      <c r="B102" s="156"/>
      <c r="C102" s="156"/>
      <c r="D102" s="157"/>
      <c r="H102" s="158"/>
      <c r="O102" s="84"/>
      <c r="AG102" s="102"/>
      <c r="AH102" s="102"/>
      <c r="AI102" s="102"/>
      <c r="AJ102" s="102"/>
      <c r="AK102" s="102"/>
    </row>
    <row r="103" spans="2:37" s="66" customFormat="1" x14ac:dyDescent="0.25">
      <c r="B103" s="156"/>
      <c r="C103" s="156"/>
      <c r="D103" s="157"/>
      <c r="H103" s="158"/>
      <c r="O103" s="84"/>
      <c r="AG103" s="102"/>
      <c r="AH103" s="102"/>
      <c r="AI103" s="102"/>
      <c r="AJ103" s="102"/>
      <c r="AK103" s="102"/>
    </row>
    <row r="104" spans="2:37" s="66" customFormat="1" x14ac:dyDescent="0.25">
      <c r="B104" s="156"/>
      <c r="C104" s="156"/>
      <c r="D104" s="157"/>
      <c r="H104" s="158"/>
      <c r="O104" s="84"/>
      <c r="AG104" s="102"/>
      <c r="AH104" s="102"/>
      <c r="AI104" s="102"/>
      <c r="AJ104" s="102"/>
      <c r="AK104" s="102"/>
    </row>
    <row r="105" spans="2:37" s="66" customFormat="1" x14ac:dyDescent="0.25">
      <c r="B105" s="156"/>
      <c r="C105" s="156"/>
      <c r="D105" s="157"/>
      <c r="H105" s="158"/>
      <c r="O105" s="84"/>
      <c r="AG105" s="102"/>
      <c r="AH105" s="102"/>
      <c r="AI105" s="102"/>
      <c r="AJ105" s="102"/>
      <c r="AK105" s="102"/>
    </row>
    <row r="106" spans="2:37" s="66" customFormat="1" x14ac:dyDescent="0.25">
      <c r="B106" s="156"/>
      <c r="C106" s="156"/>
      <c r="D106" s="157"/>
      <c r="H106" s="158"/>
      <c r="O106" s="84"/>
      <c r="AG106" s="102"/>
      <c r="AH106" s="102"/>
      <c r="AI106" s="102"/>
      <c r="AJ106" s="102"/>
      <c r="AK106" s="102"/>
    </row>
    <row r="107" spans="2:37" s="66" customFormat="1" x14ac:dyDescent="0.25">
      <c r="B107" s="156"/>
      <c r="C107" s="156"/>
      <c r="D107" s="157"/>
      <c r="H107" s="158"/>
      <c r="O107" s="84"/>
      <c r="AG107" s="102"/>
      <c r="AH107" s="102"/>
      <c r="AI107" s="102"/>
      <c r="AJ107" s="102"/>
      <c r="AK107" s="102"/>
    </row>
    <row r="108" spans="2:37" s="66" customFormat="1" x14ac:dyDescent="0.25">
      <c r="B108" s="156"/>
      <c r="C108" s="156"/>
      <c r="D108" s="157"/>
      <c r="H108" s="158"/>
      <c r="O108" s="84"/>
      <c r="AG108" s="102"/>
      <c r="AH108" s="102"/>
      <c r="AI108" s="102"/>
      <c r="AJ108" s="102"/>
      <c r="AK108" s="102"/>
    </row>
  </sheetData>
  <conditionalFormatting sqref="I12:K75">
    <cfRule type="cellIs" dxfId="30" priority="228" stopIfTrue="1" operator="lessThanOrEqual">
      <formula>0</formula>
    </cfRule>
  </conditionalFormatting>
  <conditionalFormatting sqref="I76:AF76">
    <cfRule type="cellIs" dxfId="29" priority="217" stopIfTrue="1" operator="lessThanOrEqual">
      <formula>$AE$1</formula>
    </cfRule>
    <cfRule type="cellIs" dxfId="28" priority="218" stopIfTrue="1" operator="between">
      <formula>$AE$1</formula>
      <formula>$AE$1+14</formula>
    </cfRule>
    <cfRule type="cellIs" dxfId="27" priority="219" stopIfTrue="1" operator="equal">
      <formula>"C"</formula>
    </cfRule>
  </conditionalFormatting>
  <conditionalFormatting sqref="I77:AF78">
    <cfRule type="cellIs" dxfId="26" priority="227" stopIfTrue="1" operator="lessThanOrEqual">
      <formula>0</formula>
    </cfRule>
  </conditionalFormatting>
  <conditionalFormatting sqref="I79:AF84">
    <cfRule type="cellIs" dxfId="25" priority="220" stopIfTrue="1" operator="lessThanOrEqual">
      <formula>$AE$1</formula>
    </cfRule>
    <cfRule type="cellIs" dxfId="24" priority="221" stopIfTrue="1" operator="between">
      <formula>$AE$1</formula>
      <formula>$AE$1+14</formula>
    </cfRule>
    <cfRule type="cellIs" dxfId="23" priority="222" stopIfTrue="1" operator="equal">
      <formula>"C"</formula>
    </cfRule>
  </conditionalFormatting>
  <conditionalFormatting sqref="I85:AF85">
    <cfRule type="cellIs" dxfId="22" priority="226" stopIfTrue="1" operator="lessThanOrEqual">
      <formula>0</formula>
    </cfRule>
  </conditionalFormatting>
  <conditionalFormatting sqref="L12:AF75">
    <cfRule type="cellIs" dxfId="21" priority="1" stopIfTrue="1" operator="lessThanOrEqual">
      <formula>$AE$1</formula>
    </cfRule>
    <cfRule type="cellIs" dxfId="20" priority="2" stopIfTrue="1" operator="between">
      <formula>$AE$1</formula>
      <formula>$AE$1+14</formula>
    </cfRule>
    <cfRule type="cellIs" dxfId="19" priority="3" stopIfTrue="1" operator="equal">
      <formula>"C"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view="pageLayout" zoomScaleNormal="90" workbookViewId="0">
      <selection activeCell="E24" sqref="E24"/>
    </sheetView>
  </sheetViews>
  <sheetFormatPr defaultColWidth="9.1796875" defaultRowHeight="14" x14ac:dyDescent="0.3"/>
  <cols>
    <col min="1" max="1" width="43" style="122" customWidth="1"/>
    <col min="2" max="10" width="11" style="122" customWidth="1"/>
    <col min="11" max="16384" width="9.1796875" style="122"/>
  </cols>
  <sheetData>
    <row r="1" spans="1:10" ht="87" customHeight="1" thickBot="1" x14ac:dyDescent="0.35">
      <c r="A1" s="319" t="s">
        <v>318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4.5" thickBot="1" x14ac:dyDescent="0.35">
      <c r="A2" s="123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4.5" thickBot="1" x14ac:dyDescent="0.35">
      <c r="A3" s="193" t="s">
        <v>339</v>
      </c>
      <c r="B3" s="320" t="s">
        <v>313</v>
      </c>
      <c r="C3" s="320"/>
      <c r="D3" s="320" t="s">
        <v>314</v>
      </c>
      <c r="E3" s="320"/>
      <c r="F3" s="320" t="s">
        <v>315</v>
      </c>
      <c r="G3" s="320"/>
      <c r="H3" s="320"/>
      <c r="I3" s="320" t="s">
        <v>316</v>
      </c>
      <c r="J3" s="320"/>
    </row>
    <row r="4" spans="1:10" ht="14.5" thickBot="1" x14ac:dyDescent="0.35">
      <c r="A4" s="193" t="s">
        <v>317</v>
      </c>
      <c r="B4" s="321"/>
      <c r="C4" s="322"/>
      <c r="D4" s="323"/>
      <c r="E4" s="324"/>
      <c r="F4" s="325"/>
      <c r="G4" s="326"/>
      <c r="H4" s="324"/>
      <c r="I4" s="323"/>
      <c r="J4" s="324"/>
    </row>
    <row r="5" spans="1:10" ht="14.5" thickBot="1" x14ac:dyDescent="0.35">
      <c r="A5" s="193" t="s">
        <v>309</v>
      </c>
      <c r="B5" s="321"/>
      <c r="C5" s="322"/>
      <c r="D5" s="323"/>
      <c r="E5" s="324"/>
      <c r="F5" s="325"/>
      <c r="G5" s="326"/>
      <c r="H5" s="324"/>
      <c r="I5" s="323"/>
      <c r="J5" s="324"/>
    </row>
    <row r="6" spans="1:10" ht="14.5" thickBot="1" x14ac:dyDescent="0.35">
      <c r="A6" s="193" t="s">
        <v>310</v>
      </c>
      <c r="B6" s="323"/>
      <c r="C6" s="324"/>
      <c r="D6" s="323"/>
      <c r="E6" s="324"/>
      <c r="F6" s="325"/>
      <c r="G6" s="326"/>
      <c r="H6" s="324"/>
      <c r="I6" s="323"/>
      <c r="J6" s="324"/>
    </row>
    <row r="7" spans="1:10" ht="14.5" thickBot="1" x14ac:dyDescent="0.35">
      <c r="A7" s="193" t="s">
        <v>310</v>
      </c>
      <c r="B7" s="323"/>
      <c r="C7" s="324"/>
      <c r="D7" s="323"/>
      <c r="E7" s="324"/>
      <c r="F7" s="325"/>
      <c r="G7" s="326"/>
      <c r="H7" s="324"/>
      <c r="I7" s="323"/>
      <c r="J7" s="324"/>
    </row>
    <row r="8" spans="1:10" ht="14.5" thickBot="1" x14ac:dyDescent="0.35">
      <c r="A8" s="193" t="s">
        <v>311</v>
      </c>
      <c r="B8" s="323"/>
      <c r="C8" s="324"/>
      <c r="D8" s="323"/>
      <c r="E8" s="324"/>
      <c r="F8" s="325"/>
      <c r="G8" s="326"/>
      <c r="H8" s="324"/>
      <c r="I8" s="323"/>
      <c r="J8" s="324"/>
    </row>
    <row r="9" spans="1:10" ht="14.5" thickBot="1" x14ac:dyDescent="0.35">
      <c r="A9" s="193" t="s">
        <v>311</v>
      </c>
      <c r="B9" s="321"/>
      <c r="C9" s="322"/>
      <c r="D9" s="323"/>
      <c r="E9" s="324"/>
      <c r="F9" s="325"/>
      <c r="G9" s="326"/>
      <c r="H9" s="324"/>
      <c r="I9" s="323"/>
      <c r="J9" s="324"/>
    </row>
    <row r="10" spans="1:10" ht="14.5" thickBot="1" x14ac:dyDescent="0.35">
      <c r="A10" s="193" t="s">
        <v>312</v>
      </c>
      <c r="B10" s="321"/>
      <c r="C10" s="322"/>
      <c r="D10" s="323"/>
      <c r="E10" s="324"/>
      <c r="F10" s="325"/>
      <c r="G10" s="326"/>
      <c r="H10" s="324"/>
      <c r="I10" s="323"/>
      <c r="J10" s="324"/>
    </row>
    <row r="11" spans="1:10" ht="14.5" thickBot="1" x14ac:dyDescent="0.35">
      <c r="A11" s="193" t="s">
        <v>312</v>
      </c>
      <c r="B11" s="321"/>
      <c r="C11" s="322"/>
      <c r="D11" s="323"/>
      <c r="E11" s="324"/>
      <c r="F11" s="325"/>
      <c r="G11" s="326"/>
      <c r="H11" s="324"/>
      <c r="I11" s="323"/>
      <c r="J11" s="324"/>
    </row>
    <row r="12" spans="1:10" ht="14.5" thickBot="1" x14ac:dyDescent="0.35"/>
    <row r="13" spans="1:10" ht="14.5" thickBot="1" x14ac:dyDescent="0.35">
      <c r="A13" s="268" t="s">
        <v>340</v>
      </c>
      <c r="B13" s="320" t="s">
        <v>313</v>
      </c>
      <c r="C13" s="320"/>
      <c r="D13" s="320" t="s">
        <v>314</v>
      </c>
      <c r="E13" s="320"/>
      <c r="F13" s="320" t="s">
        <v>315</v>
      </c>
      <c r="G13" s="320"/>
      <c r="H13" s="320"/>
      <c r="I13" s="320" t="s">
        <v>316</v>
      </c>
      <c r="J13" s="320"/>
    </row>
    <row r="14" spans="1:10" ht="14.5" thickBot="1" x14ac:dyDescent="0.35">
      <c r="A14" s="268" t="s">
        <v>317</v>
      </c>
      <c r="B14" s="321"/>
      <c r="C14" s="322"/>
      <c r="D14" s="323"/>
      <c r="E14" s="324"/>
      <c r="F14" s="325"/>
      <c r="G14" s="326"/>
      <c r="H14" s="324"/>
      <c r="I14" s="323"/>
      <c r="J14" s="324"/>
    </row>
    <row r="15" spans="1:10" ht="14.5" thickBot="1" x14ac:dyDescent="0.35">
      <c r="A15" s="268" t="s">
        <v>341</v>
      </c>
      <c r="B15" s="321"/>
      <c r="C15" s="322"/>
      <c r="D15" s="323"/>
      <c r="E15" s="324"/>
      <c r="F15" s="325"/>
      <c r="G15" s="326"/>
      <c r="H15" s="324"/>
      <c r="I15" s="323"/>
      <c r="J15" s="324"/>
    </row>
    <row r="16" spans="1:10" ht="14.5" thickBot="1" x14ac:dyDescent="0.35">
      <c r="A16" s="268" t="s">
        <v>311</v>
      </c>
      <c r="B16" s="323"/>
      <c r="C16" s="324"/>
      <c r="D16" s="323"/>
      <c r="E16" s="324"/>
      <c r="F16" s="325"/>
      <c r="G16" s="326"/>
      <c r="H16" s="324"/>
      <c r="I16" s="323"/>
      <c r="J16" s="324"/>
    </row>
    <row r="17" spans="1:10" ht="14.5" thickBot="1" x14ac:dyDescent="0.35">
      <c r="A17" s="268" t="s">
        <v>311</v>
      </c>
      <c r="B17" s="321"/>
      <c r="C17" s="322"/>
      <c r="D17" s="323"/>
      <c r="E17" s="324"/>
      <c r="F17" s="325"/>
      <c r="G17" s="326"/>
      <c r="H17" s="324"/>
      <c r="I17" s="323"/>
      <c r="J17" s="324"/>
    </row>
    <row r="18" spans="1:10" ht="14.5" thickBot="1" x14ac:dyDescent="0.35">
      <c r="A18" s="268" t="s">
        <v>312</v>
      </c>
      <c r="B18" s="321"/>
      <c r="C18" s="322"/>
      <c r="D18" s="323"/>
      <c r="E18" s="324"/>
      <c r="F18" s="325"/>
      <c r="G18" s="326"/>
      <c r="H18" s="324"/>
      <c r="I18" s="323"/>
      <c r="J18" s="324"/>
    </row>
    <row r="19" spans="1:10" ht="14.5" thickBot="1" x14ac:dyDescent="0.35">
      <c r="A19" s="268" t="s">
        <v>312</v>
      </c>
      <c r="B19" s="321"/>
      <c r="C19" s="322"/>
      <c r="D19" s="323"/>
      <c r="E19" s="324"/>
      <c r="F19" s="325"/>
      <c r="G19" s="326"/>
      <c r="H19" s="324"/>
      <c r="I19" s="323"/>
      <c r="J19" s="324"/>
    </row>
  </sheetData>
  <mergeCells count="65">
    <mergeCell ref="B19:C19"/>
    <mergeCell ref="D19:E19"/>
    <mergeCell ref="F19:H19"/>
    <mergeCell ref="I19:J19"/>
    <mergeCell ref="B17:C17"/>
    <mergeCell ref="D17:E17"/>
    <mergeCell ref="F17:H17"/>
    <mergeCell ref="I17:J17"/>
    <mergeCell ref="B18:C18"/>
    <mergeCell ref="D18:E18"/>
    <mergeCell ref="F18:H18"/>
    <mergeCell ref="I18:J18"/>
    <mergeCell ref="B16:C16"/>
    <mergeCell ref="D16:E16"/>
    <mergeCell ref="F16:H16"/>
    <mergeCell ref="I16:J16"/>
    <mergeCell ref="B15:C15"/>
    <mergeCell ref="D15:E15"/>
    <mergeCell ref="F15:H15"/>
    <mergeCell ref="I15:J15"/>
    <mergeCell ref="B13:C13"/>
    <mergeCell ref="D13:E13"/>
    <mergeCell ref="F13:H13"/>
    <mergeCell ref="I13:J13"/>
    <mergeCell ref="B14:C14"/>
    <mergeCell ref="D14:E14"/>
    <mergeCell ref="F14:H14"/>
    <mergeCell ref="I14:J14"/>
    <mergeCell ref="I4:J4"/>
    <mergeCell ref="I6:J6"/>
    <mergeCell ref="I7:J7"/>
    <mergeCell ref="I8:J8"/>
    <mergeCell ref="F5:H5"/>
    <mergeCell ref="F9:H9"/>
    <mergeCell ref="F10:H10"/>
    <mergeCell ref="F11:H11"/>
    <mergeCell ref="I5:J5"/>
    <mergeCell ref="I9:J9"/>
    <mergeCell ref="I10:J10"/>
    <mergeCell ref="I11:J11"/>
    <mergeCell ref="F8:H8"/>
    <mergeCell ref="B4:C4"/>
    <mergeCell ref="D4:E4"/>
    <mergeCell ref="F4:H4"/>
    <mergeCell ref="F6:H6"/>
    <mergeCell ref="F7:H7"/>
    <mergeCell ref="B6:C6"/>
    <mergeCell ref="B7:C7"/>
    <mergeCell ref="B5:C5"/>
    <mergeCell ref="D5:E5"/>
    <mergeCell ref="B8:C8"/>
    <mergeCell ref="D6:E6"/>
    <mergeCell ref="D7:E7"/>
    <mergeCell ref="D8:E8"/>
    <mergeCell ref="B9:C9"/>
    <mergeCell ref="B10:C10"/>
    <mergeCell ref="B11:C11"/>
    <mergeCell ref="D9:E9"/>
    <mergeCell ref="D10:E10"/>
    <mergeCell ref="D11:E11"/>
    <mergeCell ref="A1:J1"/>
    <mergeCell ref="B3:C3"/>
    <mergeCell ref="D3:E3"/>
    <mergeCell ref="F3:H3"/>
    <mergeCell ref="I3:J3"/>
  </mergeCells>
  <printOptions horizontalCentered="1" verticalCentered="1"/>
  <pageMargins left="0.25" right="0.25" top="0.5" bottom="0.75" header="0.3" footer="0.3"/>
  <pageSetup orientation="landscape" r:id="rId1"/>
  <headerFooter>
    <oddFooter>&amp;L&amp;8Originator: Harrison Wells
File:  &amp;F&amp;C&amp;8TGI Reference Document&amp;R&amp;8Created:  3/6/2014
Printed: 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C294-0AA1-4C3A-A1A4-8ACE8CF62F3F}">
  <sheetPr>
    <pageSetUpPr fitToPage="1"/>
  </sheetPr>
  <dimension ref="A1:T221"/>
  <sheetViews>
    <sheetView showGridLines="0" zoomScale="80" zoomScaleNormal="8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8.54296875" defaultRowHeight="14" x14ac:dyDescent="0.25"/>
  <cols>
    <col min="1" max="1" width="13.54296875" style="255" customWidth="1"/>
    <col min="2" max="2" width="18.1796875" style="255" customWidth="1"/>
    <col min="3" max="3" width="17.26953125" style="256" customWidth="1"/>
    <col min="4" max="4" width="14.7265625" style="255" customWidth="1"/>
    <col min="5" max="6" width="14.453125" style="255" customWidth="1"/>
    <col min="7" max="7" width="23.1796875" style="255" customWidth="1"/>
    <col min="8" max="8" width="16" style="255" customWidth="1"/>
    <col min="9" max="9" width="45.54296875" style="258" customWidth="1"/>
    <col min="10" max="10" width="46.453125" style="258" customWidth="1"/>
    <col min="11" max="11" width="18.453125" style="255" customWidth="1"/>
    <col min="12" max="12" width="19.26953125" style="255" customWidth="1"/>
    <col min="13" max="13" width="16.1796875" style="255" customWidth="1"/>
    <col min="14" max="14" width="14.54296875" style="262" customWidth="1"/>
    <col min="15" max="15" width="14.54296875" style="259" customWidth="1"/>
    <col min="16" max="16" width="15.54296875" style="262" customWidth="1"/>
    <col min="17" max="17" width="24.54296875" style="263" customWidth="1"/>
    <col min="18" max="18" width="41.1796875" style="255" customWidth="1"/>
    <col min="19" max="19" width="25.26953125" style="261" hidden="1" customWidth="1"/>
    <col min="20" max="20" width="25" style="261" hidden="1" customWidth="1"/>
    <col min="21" max="16384" width="8.54296875" style="198"/>
  </cols>
  <sheetData>
    <row r="1" spans="1:20" ht="82.5" customHeight="1" thickBot="1" x14ac:dyDescent="0.3">
      <c r="A1" s="327" t="s">
        <v>319</v>
      </c>
      <c r="B1" s="328"/>
      <c r="C1" s="328"/>
      <c r="D1" s="328"/>
      <c r="E1" s="328"/>
      <c r="F1" s="328"/>
      <c r="G1" s="328"/>
      <c r="H1" s="328"/>
      <c r="I1" s="194"/>
      <c r="J1" s="194"/>
      <c r="K1" s="195"/>
      <c r="L1" s="194"/>
      <c r="M1" s="196"/>
      <c r="N1" s="196"/>
      <c r="O1" s="196"/>
      <c r="P1" s="196"/>
      <c r="Q1" s="196"/>
      <c r="R1" s="197"/>
      <c r="S1" s="196"/>
      <c r="T1" s="196"/>
    </row>
    <row r="2" spans="1:20" s="208" customFormat="1" ht="66.75" customHeight="1" thickBot="1" x14ac:dyDescent="0.3">
      <c r="A2" s="199" t="s">
        <v>320</v>
      </c>
      <c r="B2" s="199" t="s">
        <v>321</v>
      </c>
      <c r="C2" s="200" t="s">
        <v>322</v>
      </c>
      <c r="D2" s="199" t="s">
        <v>323</v>
      </c>
      <c r="E2" s="199" t="s">
        <v>324</v>
      </c>
      <c r="F2" s="199" t="s">
        <v>325</v>
      </c>
      <c r="G2" s="199" t="s">
        <v>326</v>
      </c>
      <c r="H2" s="199" t="s">
        <v>327</v>
      </c>
      <c r="I2" s="199" t="s">
        <v>328</v>
      </c>
      <c r="J2" s="201" t="s">
        <v>329</v>
      </c>
      <c r="K2" s="201" t="s">
        <v>330</v>
      </c>
      <c r="L2" s="199" t="s">
        <v>331</v>
      </c>
      <c r="M2" s="202" t="s">
        <v>332</v>
      </c>
      <c r="N2" s="203" t="s">
        <v>333</v>
      </c>
      <c r="O2" s="204" t="s">
        <v>334</v>
      </c>
      <c r="P2" s="205" t="s">
        <v>335</v>
      </c>
      <c r="Q2" s="206" t="s">
        <v>336</v>
      </c>
      <c r="R2" s="199" t="s">
        <v>94</v>
      </c>
      <c r="S2" s="207" t="s">
        <v>337</v>
      </c>
      <c r="T2" s="200" t="s">
        <v>338</v>
      </c>
    </row>
    <row r="3" spans="1:20" ht="30" customHeight="1" x14ac:dyDescent="0.25">
      <c r="A3" s="209">
        <v>1</v>
      </c>
      <c r="B3" s="210"/>
      <c r="C3" s="211"/>
      <c r="D3" s="212"/>
      <c r="E3" s="210"/>
      <c r="F3" s="210"/>
      <c r="G3" s="210"/>
      <c r="H3" s="210"/>
      <c r="I3" s="213"/>
      <c r="J3" s="214"/>
      <c r="K3" s="215"/>
      <c r="L3" s="215"/>
      <c r="M3" s="215"/>
      <c r="N3" s="211"/>
      <c r="O3" s="216">
        <v>0</v>
      </c>
      <c r="P3" s="211"/>
      <c r="Q3" s="217"/>
      <c r="R3" s="210"/>
      <c r="S3" s="218"/>
      <c r="T3" s="219"/>
    </row>
    <row r="4" spans="1:20" ht="30" customHeight="1" x14ac:dyDescent="0.25">
      <c r="A4" s="220">
        <v>2</v>
      </c>
      <c r="B4" s="221"/>
      <c r="C4" s="222"/>
      <c r="D4" s="223"/>
      <c r="E4" s="224"/>
      <c r="F4" s="224"/>
      <c r="G4" s="224"/>
      <c r="H4" s="224"/>
      <c r="I4" s="225"/>
      <c r="J4" s="226"/>
      <c r="K4" s="227"/>
      <c r="L4" s="227"/>
      <c r="M4" s="227"/>
      <c r="N4" s="222"/>
      <c r="O4" s="228">
        <v>0</v>
      </c>
      <c r="P4" s="222"/>
      <c r="Q4" s="229" t="s">
        <v>3</v>
      </c>
      <c r="R4" s="221"/>
      <c r="S4" s="230"/>
      <c r="T4" s="231"/>
    </row>
    <row r="5" spans="1:20" ht="30" customHeight="1" x14ac:dyDescent="0.25">
      <c r="A5" s="220">
        <v>3</v>
      </c>
      <c r="B5" s="221"/>
      <c r="C5" s="222"/>
      <c r="D5" s="223"/>
      <c r="E5" s="224"/>
      <c r="F5" s="224"/>
      <c r="G5" s="221"/>
      <c r="H5" s="221"/>
      <c r="I5" s="225"/>
      <c r="J5" s="226"/>
      <c r="K5" s="227"/>
      <c r="L5" s="227"/>
      <c r="M5" s="227"/>
      <c r="N5" s="222"/>
      <c r="O5" s="228">
        <v>0</v>
      </c>
      <c r="P5" s="222"/>
      <c r="Q5" s="229" t="s">
        <v>3</v>
      </c>
      <c r="R5" s="221"/>
      <c r="S5" s="230"/>
      <c r="T5" s="231"/>
    </row>
    <row r="6" spans="1:20" ht="30" customHeight="1" x14ac:dyDescent="0.25">
      <c r="A6" s="220">
        <v>4</v>
      </c>
      <c r="B6" s="221"/>
      <c r="C6" s="222"/>
      <c r="D6" s="223"/>
      <c r="E6" s="224"/>
      <c r="F6" s="224"/>
      <c r="G6" s="221"/>
      <c r="H6" s="221"/>
      <c r="I6" s="225"/>
      <c r="J6" s="226"/>
      <c r="K6" s="227"/>
      <c r="L6" s="227"/>
      <c r="M6" s="227"/>
      <c r="N6" s="222"/>
      <c r="O6" s="228">
        <v>0</v>
      </c>
      <c r="P6" s="222"/>
      <c r="Q6" s="229" t="s">
        <v>3</v>
      </c>
      <c r="R6" s="221"/>
      <c r="S6" s="230"/>
      <c r="T6" s="231"/>
    </row>
    <row r="7" spans="1:20" ht="30" customHeight="1" x14ac:dyDescent="0.25">
      <c r="A7" s="220">
        <v>5</v>
      </c>
      <c r="B7" s="221"/>
      <c r="C7" s="222"/>
      <c r="D7" s="223"/>
      <c r="E7" s="224"/>
      <c r="F7" s="224"/>
      <c r="G7" s="221"/>
      <c r="H7" s="221"/>
      <c r="I7" s="225"/>
      <c r="J7" s="226"/>
      <c r="K7" s="227"/>
      <c r="L7" s="227"/>
      <c r="M7" s="227"/>
      <c r="N7" s="222"/>
      <c r="O7" s="228">
        <v>0</v>
      </c>
      <c r="P7" s="222"/>
      <c r="Q7" s="229" t="s">
        <v>3</v>
      </c>
      <c r="R7" s="221"/>
      <c r="S7" s="230"/>
      <c r="T7" s="231"/>
    </row>
    <row r="8" spans="1:20" ht="30" customHeight="1" x14ac:dyDescent="0.25">
      <c r="A8" s="220">
        <v>6</v>
      </c>
      <c r="B8" s="221"/>
      <c r="C8" s="222"/>
      <c r="D8" s="223"/>
      <c r="E8" s="224"/>
      <c r="F8" s="224"/>
      <c r="G8" s="221"/>
      <c r="H8" s="221"/>
      <c r="I8" s="225"/>
      <c r="J8" s="226"/>
      <c r="K8" s="227"/>
      <c r="L8" s="227"/>
      <c r="M8" s="227"/>
      <c r="N8" s="222"/>
      <c r="O8" s="228">
        <v>0</v>
      </c>
      <c r="P8" s="222"/>
      <c r="Q8" s="229" t="s">
        <v>3</v>
      </c>
      <c r="R8" s="221"/>
      <c r="S8" s="230"/>
      <c r="T8" s="231"/>
    </row>
    <row r="9" spans="1:20" s="232" customFormat="1" ht="30" customHeight="1" x14ac:dyDescent="0.25">
      <c r="A9" s="220">
        <v>7</v>
      </c>
      <c r="B9" s="221"/>
      <c r="C9" s="222"/>
      <c r="D9" s="223"/>
      <c r="E9" s="224"/>
      <c r="F9" s="224"/>
      <c r="G9" s="221"/>
      <c r="H9" s="221"/>
      <c r="I9" s="225"/>
      <c r="J9" s="226"/>
      <c r="K9" s="227"/>
      <c r="L9" s="227"/>
      <c r="M9" s="227"/>
      <c r="N9" s="222"/>
      <c r="O9" s="228">
        <v>0</v>
      </c>
      <c r="P9" s="222"/>
      <c r="Q9" s="229" t="s">
        <v>3</v>
      </c>
      <c r="R9" s="221"/>
      <c r="S9" s="230"/>
      <c r="T9" s="231"/>
    </row>
    <row r="10" spans="1:20" s="232" customFormat="1" ht="30" customHeight="1" x14ac:dyDescent="0.25">
      <c r="A10" s="220">
        <v>8</v>
      </c>
      <c r="B10" s="221"/>
      <c r="C10" s="222"/>
      <c r="D10" s="223"/>
      <c r="E10" s="224"/>
      <c r="F10" s="224"/>
      <c r="G10" s="221"/>
      <c r="H10" s="221"/>
      <c r="I10" s="225"/>
      <c r="J10" s="226"/>
      <c r="K10" s="227"/>
      <c r="L10" s="227"/>
      <c r="M10" s="227"/>
      <c r="N10" s="222"/>
      <c r="O10" s="228">
        <v>0</v>
      </c>
      <c r="P10" s="222"/>
      <c r="Q10" s="229"/>
      <c r="R10" s="221"/>
      <c r="S10" s="230"/>
      <c r="T10" s="231"/>
    </row>
    <row r="11" spans="1:20" s="232" customFormat="1" ht="30" customHeight="1" x14ac:dyDescent="0.25">
      <c r="A11" s="220">
        <v>9</v>
      </c>
      <c r="B11" s="221"/>
      <c r="C11" s="222"/>
      <c r="D11" s="223"/>
      <c r="E11" s="224"/>
      <c r="F11" s="224"/>
      <c r="G11" s="221"/>
      <c r="H11" s="221"/>
      <c r="I11" s="225"/>
      <c r="J11" s="226"/>
      <c r="K11" s="227"/>
      <c r="L11" s="227"/>
      <c r="M11" s="227"/>
      <c r="N11" s="222"/>
      <c r="O11" s="228">
        <v>0</v>
      </c>
      <c r="P11" s="222"/>
      <c r="Q11" s="229"/>
      <c r="R11" s="221"/>
      <c r="S11" s="230"/>
      <c r="T11" s="231"/>
    </row>
    <row r="12" spans="1:20" s="232" customFormat="1" ht="30" customHeight="1" x14ac:dyDescent="0.25">
      <c r="A12" s="220">
        <v>10</v>
      </c>
      <c r="B12" s="221"/>
      <c r="C12" s="222"/>
      <c r="D12" s="223"/>
      <c r="E12" s="224"/>
      <c r="F12" s="224"/>
      <c r="G12" s="221"/>
      <c r="H12" s="221"/>
      <c r="I12" s="225"/>
      <c r="J12" s="226"/>
      <c r="K12" s="227"/>
      <c r="L12" s="227"/>
      <c r="M12" s="227"/>
      <c r="N12" s="222"/>
      <c r="O12" s="228">
        <v>0</v>
      </c>
      <c r="P12" s="222"/>
      <c r="Q12" s="229"/>
      <c r="R12" s="221"/>
      <c r="S12" s="230"/>
      <c r="T12" s="231"/>
    </row>
    <row r="13" spans="1:20" s="232" customFormat="1" ht="30" customHeight="1" x14ac:dyDescent="0.25">
      <c r="A13" s="220">
        <v>11</v>
      </c>
      <c r="B13" s="221"/>
      <c r="C13" s="222"/>
      <c r="D13" s="223"/>
      <c r="E13" s="224"/>
      <c r="F13" s="224"/>
      <c r="G13" s="221"/>
      <c r="H13" s="221"/>
      <c r="I13" s="225"/>
      <c r="J13" s="226"/>
      <c r="K13" s="227"/>
      <c r="L13" s="227"/>
      <c r="M13" s="227"/>
      <c r="N13" s="222"/>
      <c r="O13" s="228">
        <v>0</v>
      </c>
      <c r="P13" s="222"/>
      <c r="Q13" s="229"/>
      <c r="R13" s="221"/>
      <c r="S13" s="230"/>
      <c r="T13" s="231"/>
    </row>
    <row r="14" spans="1:20" s="232" customFormat="1" ht="30" customHeight="1" x14ac:dyDescent="0.25">
      <c r="A14" s="220">
        <v>12</v>
      </c>
      <c r="B14" s="221"/>
      <c r="C14" s="222"/>
      <c r="D14" s="223"/>
      <c r="E14" s="224"/>
      <c r="F14" s="224"/>
      <c r="G14" s="221"/>
      <c r="H14" s="221"/>
      <c r="I14" s="225"/>
      <c r="J14" s="226"/>
      <c r="K14" s="227"/>
      <c r="L14" s="227"/>
      <c r="M14" s="227"/>
      <c r="N14" s="222"/>
      <c r="O14" s="228">
        <v>0</v>
      </c>
      <c r="P14" s="222"/>
      <c r="Q14" s="229"/>
      <c r="R14" s="221"/>
      <c r="S14" s="230"/>
      <c r="T14" s="231"/>
    </row>
    <row r="15" spans="1:20" s="232" customFormat="1" ht="30" customHeight="1" x14ac:dyDescent="0.25">
      <c r="A15" s="220">
        <v>13</v>
      </c>
      <c r="B15" s="221"/>
      <c r="C15" s="222"/>
      <c r="D15" s="223"/>
      <c r="E15" s="224"/>
      <c r="F15" s="224"/>
      <c r="G15" s="221"/>
      <c r="H15" s="221"/>
      <c r="I15" s="225"/>
      <c r="J15" s="226"/>
      <c r="K15" s="227"/>
      <c r="L15" s="227"/>
      <c r="M15" s="227"/>
      <c r="N15" s="222"/>
      <c r="O15" s="228">
        <v>0</v>
      </c>
      <c r="P15" s="222"/>
      <c r="Q15" s="229"/>
      <c r="R15" s="221"/>
      <c r="S15" s="230"/>
      <c r="T15" s="231"/>
    </row>
    <row r="16" spans="1:20" s="232" customFormat="1" ht="30" customHeight="1" x14ac:dyDescent="0.25">
      <c r="A16" s="220">
        <v>14</v>
      </c>
      <c r="B16" s="221"/>
      <c r="C16" s="222"/>
      <c r="D16" s="223"/>
      <c r="E16" s="224"/>
      <c r="F16" s="224"/>
      <c r="G16" s="221"/>
      <c r="H16" s="221"/>
      <c r="I16" s="225"/>
      <c r="J16" s="226"/>
      <c r="K16" s="227"/>
      <c r="L16" s="227"/>
      <c r="M16" s="227"/>
      <c r="N16" s="222"/>
      <c r="O16" s="228">
        <v>0</v>
      </c>
      <c r="P16" s="222"/>
      <c r="Q16" s="229"/>
      <c r="R16" s="221"/>
      <c r="S16" s="230"/>
      <c r="T16" s="231"/>
    </row>
    <row r="17" spans="1:20" s="232" customFormat="1" ht="30" customHeight="1" x14ac:dyDescent="0.25">
      <c r="A17" s="220">
        <v>15</v>
      </c>
      <c r="B17" s="221"/>
      <c r="C17" s="222"/>
      <c r="D17" s="223"/>
      <c r="E17" s="224"/>
      <c r="F17" s="224"/>
      <c r="G17" s="221"/>
      <c r="H17" s="221"/>
      <c r="I17" s="225"/>
      <c r="J17" s="226"/>
      <c r="K17" s="227"/>
      <c r="L17" s="227"/>
      <c r="M17" s="227"/>
      <c r="N17" s="222"/>
      <c r="O17" s="228">
        <v>0</v>
      </c>
      <c r="P17" s="222"/>
      <c r="Q17" s="229"/>
      <c r="R17" s="221"/>
      <c r="S17" s="230"/>
      <c r="T17" s="231"/>
    </row>
    <row r="18" spans="1:20" s="232" customFormat="1" ht="30" customHeight="1" x14ac:dyDescent="0.25">
      <c r="A18" s="220">
        <v>16</v>
      </c>
      <c r="B18" s="221"/>
      <c r="C18" s="222"/>
      <c r="D18" s="223"/>
      <c r="E18" s="224"/>
      <c r="F18" s="224"/>
      <c r="G18" s="221"/>
      <c r="H18" s="221"/>
      <c r="I18" s="225"/>
      <c r="J18" s="226"/>
      <c r="K18" s="227"/>
      <c r="L18" s="227"/>
      <c r="M18" s="227"/>
      <c r="N18" s="222"/>
      <c r="O18" s="228">
        <v>0</v>
      </c>
      <c r="P18" s="222"/>
      <c r="Q18" s="229"/>
      <c r="R18" s="221"/>
      <c r="S18" s="230"/>
      <c r="T18" s="231"/>
    </row>
    <row r="19" spans="1:20" s="232" customFormat="1" ht="30" customHeight="1" x14ac:dyDescent="0.25">
      <c r="A19" s="220">
        <v>18</v>
      </c>
      <c r="B19" s="221"/>
      <c r="C19" s="222"/>
      <c r="D19" s="223"/>
      <c r="E19" s="224"/>
      <c r="F19" s="224"/>
      <c r="G19" s="221"/>
      <c r="H19" s="221"/>
      <c r="I19" s="225"/>
      <c r="J19" s="226"/>
      <c r="K19" s="227"/>
      <c r="L19" s="227"/>
      <c r="M19" s="227"/>
      <c r="N19" s="222"/>
      <c r="O19" s="228">
        <v>0</v>
      </c>
      <c r="P19" s="222"/>
      <c r="Q19" s="229"/>
      <c r="R19" s="221"/>
      <c r="S19" s="230"/>
      <c r="T19" s="231"/>
    </row>
    <row r="20" spans="1:20" s="232" customFormat="1" ht="30" customHeight="1" x14ac:dyDescent="0.25">
      <c r="A20" s="220">
        <v>19</v>
      </c>
      <c r="B20" s="221"/>
      <c r="C20" s="222"/>
      <c r="D20" s="223"/>
      <c r="E20" s="224"/>
      <c r="F20" s="224"/>
      <c r="G20" s="221"/>
      <c r="H20" s="221"/>
      <c r="I20" s="225"/>
      <c r="J20" s="226"/>
      <c r="K20" s="227"/>
      <c r="L20" s="227"/>
      <c r="M20" s="227"/>
      <c r="N20" s="222"/>
      <c r="O20" s="228">
        <v>0</v>
      </c>
      <c r="P20" s="222"/>
      <c r="Q20" s="229"/>
      <c r="R20" s="221"/>
      <c r="S20" s="230"/>
      <c r="T20" s="231"/>
    </row>
    <row r="21" spans="1:20" s="232" customFormat="1" ht="30" customHeight="1" x14ac:dyDescent="0.25">
      <c r="A21" s="220">
        <v>20</v>
      </c>
      <c r="B21" s="221"/>
      <c r="C21" s="222"/>
      <c r="D21" s="223"/>
      <c r="E21" s="224"/>
      <c r="F21" s="224"/>
      <c r="G21" s="221"/>
      <c r="H21" s="221"/>
      <c r="I21" s="225"/>
      <c r="J21" s="226"/>
      <c r="K21" s="227"/>
      <c r="L21" s="227"/>
      <c r="M21" s="227"/>
      <c r="N21" s="222"/>
      <c r="O21" s="228">
        <v>0</v>
      </c>
      <c r="P21" s="222"/>
      <c r="Q21" s="229"/>
      <c r="R21" s="221"/>
      <c r="S21" s="230"/>
      <c r="T21" s="231"/>
    </row>
    <row r="22" spans="1:20" s="232" customFormat="1" ht="30" customHeight="1" x14ac:dyDescent="0.25">
      <c r="A22" s="220">
        <v>21</v>
      </c>
      <c r="B22" s="221"/>
      <c r="C22" s="222"/>
      <c r="D22" s="223"/>
      <c r="E22" s="224"/>
      <c r="F22" s="224"/>
      <c r="G22" s="221"/>
      <c r="H22" s="221"/>
      <c r="I22" s="225"/>
      <c r="J22" s="226"/>
      <c r="K22" s="227"/>
      <c r="L22" s="227"/>
      <c r="M22" s="227"/>
      <c r="N22" s="222"/>
      <c r="O22" s="228">
        <v>0</v>
      </c>
      <c r="P22" s="222"/>
      <c r="Q22" s="229"/>
      <c r="R22" s="221"/>
      <c r="S22" s="230"/>
      <c r="T22" s="231"/>
    </row>
    <row r="23" spans="1:20" s="232" customFormat="1" ht="30" customHeight="1" x14ac:dyDescent="0.25">
      <c r="A23" s="220">
        <v>22</v>
      </c>
      <c r="B23" s="221"/>
      <c r="C23" s="222"/>
      <c r="D23" s="223"/>
      <c r="E23" s="224"/>
      <c r="F23" s="224"/>
      <c r="G23" s="221"/>
      <c r="H23" s="221"/>
      <c r="I23" s="225"/>
      <c r="J23" s="226"/>
      <c r="K23" s="227"/>
      <c r="L23" s="227"/>
      <c r="M23" s="227"/>
      <c r="N23" s="222"/>
      <c r="O23" s="228">
        <v>0</v>
      </c>
      <c r="P23" s="222"/>
      <c r="Q23" s="229"/>
      <c r="R23" s="221"/>
      <c r="S23" s="230"/>
      <c r="T23" s="231"/>
    </row>
    <row r="24" spans="1:20" s="232" customFormat="1" ht="30" customHeight="1" x14ac:dyDescent="0.25">
      <c r="A24" s="220">
        <v>23</v>
      </c>
      <c r="B24" s="221"/>
      <c r="C24" s="222"/>
      <c r="D24" s="223"/>
      <c r="E24" s="224"/>
      <c r="F24" s="224"/>
      <c r="G24" s="221"/>
      <c r="H24" s="221"/>
      <c r="I24" s="225"/>
      <c r="J24" s="226"/>
      <c r="K24" s="227"/>
      <c r="L24" s="227"/>
      <c r="M24" s="227"/>
      <c r="N24" s="222"/>
      <c r="O24" s="228">
        <v>0</v>
      </c>
      <c r="P24" s="222"/>
      <c r="Q24" s="229"/>
      <c r="R24" s="221"/>
      <c r="S24" s="230"/>
      <c r="T24" s="231"/>
    </row>
    <row r="25" spans="1:20" s="232" customFormat="1" ht="30" customHeight="1" x14ac:dyDescent="0.25">
      <c r="A25" s="220">
        <v>24</v>
      </c>
      <c r="B25" s="221"/>
      <c r="C25" s="222"/>
      <c r="D25" s="223"/>
      <c r="E25" s="224"/>
      <c r="F25" s="224"/>
      <c r="G25" s="221"/>
      <c r="H25" s="221"/>
      <c r="I25" s="225"/>
      <c r="J25" s="226"/>
      <c r="K25" s="227"/>
      <c r="L25" s="227"/>
      <c r="M25" s="227"/>
      <c r="N25" s="222"/>
      <c r="O25" s="228">
        <v>0</v>
      </c>
      <c r="P25" s="222"/>
      <c r="Q25" s="229"/>
      <c r="R25" s="221"/>
      <c r="S25" s="230"/>
      <c r="T25" s="231"/>
    </row>
    <row r="26" spans="1:20" s="232" customFormat="1" ht="30" customHeight="1" x14ac:dyDescent="0.25">
      <c r="A26" s="220">
        <v>25</v>
      </c>
      <c r="B26" s="221"/>
      <c r="C26" s="222"/>
      <c r="D26" s="223"/>
      <c r="E26" s="224"/>
      <c r="F26" s="224"/>
      <c r="G26" s="221"/>
      <c r="H26" s="221"/>
      <c r="I26" s="225"/>
      <c r="J26" s="226"/>
      <c r="K26" s="227"/>
      <c r="L26" s="227"/>
      <c r="M26" s="227"/>
      <c r="N26" s="222"/>
      <c r="O26" s="228">
        <v>0</v>
      </c>
      <c r="P26" s="222"/>
      <c r="Q26" s="229"/>
      <c r="R26" s="221"/>
      <c r="S26" s="230"/>
      <c r="T26" s="231"/>
    </row>
    <row r="27" spans="1:20" s="232" customFormat="1" ht="30" customHeight="1" x14ac:dyDescent="0.25">
      <c r="A27" s="220">
        <v>26</v>
      </c>
      <c r="B27" s="221"/>
      <c r="C27" s="222"/>
      <c r="D27" s="223"/>
      <c r="E27" s="224"/>
      <c r="F27" s="224"/>
      <c r="G27" s="221"/>
      <c r="H27" s="221"/>
      <c r="I27" s="225"/>
      <c r="J27" s="226"/>
      <c r="K27" s="227"/>
      <c r="L27" s="227"/>
      <c r="M27" s="227"/>
      <c r="N27" s="222"/>
      <c r="O27" s="228">
        <v>0</v>
      </c>
      <c r="P27" s="222"/>
      <c r="Q27" s="229"/>
      <c r="R27" s="221"/>
      <c r="S27" s="230"/>
      <c r="T27" s="231"/>
    </row>
    <row r="28" spans="1:20" s="232" customFormat="1" ht="30" customHeight="1" x14ac:dyDescent="0.25">
      <c r="A28" s="220">
        <v>27</v>
      </c>
      <c r="B28" s="221"/>
      <c r="C28" s="222"/>
      <c r="D28" s="223"/>
      <c r="E28" s="224"/>
      <c r="F28" s="224"/>
      <c r="G28" s="221"/>
      <c r="H28" s="221"/>
      <c r="I28" s="225"/>
      <c r="J28" s="226"/>
      <c r="K28" s="227"/>
      <c r="L28" s="227"/>
      <c r="M28" s="227"/>
      <c r="N28" s="222"/>
      <c r="O28" s="228">
        <v>0</v>
      </c>
      <c r="P28" s="222"/>
      <c r="Q28" s="229"/>
      <c r="R28" s="221"/>
      <c r="S28" s="230"/>
      <c r="T28" s="231"/>
    </row>
    <row r="29" spans="1:20" s="232" customFormat="1" ht="30" customHeight="1" x14ac:dyDescent="0.25">
      <c r="A29" s="220">
        <v>28</v>
      </c>
      <c r="B29" s="221"/>
      <c r="C29" s="222"/>
      <c r="D29" s="223"/>
      <c r="E29" s="224"/>
      <c r="F29" s="224"/>
      <c r="G29" s="221"/>
      <c r="H29" s="221"/>
      <c r="I29" s="225"/>
      <c r="J29" s="226"/>
      <c r="K29" s="227"/>
      <c r="L29" s="227"/>
      <c r="M29" s="227"/>
      <c r="N29" s="222"/>
      <c r="O29" s="228">
        <v>0</v>
      </c>
      <c r="P29" s="222"/>
      <c r="Q29" s="229"/>
      <c r="R29" s="221"/>
      <c r="S29" s="230"/>
      <c r="T29" s="231"/>
    </row>
    <row r="30" spans="1:20" s="232" customFormat="1" ht="30" customHeight="1" x14ac:dyDescent="0.25">
      <c r="A30" s="220">
        <v>29</v>
      </c>
      <c r="B30" s="221"/>
      <c r="C30" s="222"/>
      <c r="D30" s="223"/>
      <c r="E30" s="224"/>
      <c r="F30" s="224"/>
      <c r="G30" s="221"/>
      <c r="H30" s="221"/>
      <c r="I30" s="225"/>
      <c r="J30" s="226"/>
      <c r="K30" s="227"/>
      <c r="L30" s="227"/>
      <c r="M30" s="227"/>
      <c r="N30" s="222"/>
      <c r="O30" s="228">
        <v>0</v>
      </c>
      <c r="P30" s="222"/>
      <c r="Q30" s="229"/>
      <c r="R30" s="221"/>
      <c r="S30" s="230"/>
      <c r="T30" s="231"/>
    </row>
    <row r="31" spans="1:20" s="232" customFormat="1" ht="30" customHeight="1" x14ac:dyDescent="0.25">
      <c r="A31" s="220">
        <v>30</v>
      </c>
      <c r="B31" s="221"/>
      <c r="C31" s="222"/>
      <c r="D31" s="223"/>
      <c r="E31" s="224"/>
      <c r="F31" s="224"/>
      <c r="G31" s="221"/>
      <c r="H31" s="221"/>
      <c r="I31" s="225"/>
      <c r="J31" s="226"/>
      <c r="K31" s="227"/>
      <c r="L31" s="227"/>
      <c r="M31" s="227"/>
      <c r="N31" s="222"/>
      <c r="O31" s="228">
        <v>0</v>
      </c>
      <c r="P31" s="222"/>
      <c r="Q31" s="229"/>
      <c r="R31" s="221"/>
      <c r="S31" s="230"/>
      <c r="T31" s="231"/>
    </row>
    <row r="32" spans="1:20" s="232" customFormat="1" ht="30" customHeight="1" x14ac:dyDescent="0.25">
      <c r="A32" s="220">
        <v>31</v>
      </c>
      <c r="B32" s="221"/>
      <c r="C32" s="222"/>
      <c r="D32" s="223"/>
      <c r="E32" s="224"/>
      <c r="F32" s="224"/>
      <c r="G32" s="221"/>
      <c r="H32" s="221"/>
      <c r="I32" s="225"/>
      <c r="J32" s="226"/>
      <c r="K32" s="227"/>
      <c r="L32" s="227"/>
      <c r="M32" s="227"/>
      <c r="N32" s="222"/>
      <c r="O32" s="228">
        <v>0</v>
      </c>
      <c r="P32" s="222"/>
      <c r="Q32" s="229"/>
      <c r="R32" s="221"/>
      <c r="S32" s="230"/>
      <c r="T32" s="231"/>
    </row>
    <row r="33" spans="1:20" s="232" customFormat="1" ht="30" customHeight="1" x14ac:dyDescent="0.25">
      <c r="A33" s="220">
        <v>32</v>
      </c>
      <c r="B33" s="221"/>
      <c r="C33" s="222"/>
      <c r="D33" s="223"/>
      <c r="E33" s="224"/>
      <c r="F33" s="224"/>
      <c r="G33" s="221"/>
      <c r="H33" s="221"/>
      <c r="I33" s="225"/>
      <c r="J33" s="226"/>
      <c r="K33" s="227"/>
      <c r="L33" s="227"/>
      <c r="M33" s="227"/>
      <c r="N33" s="222"/>
      <c r="O33" s="228">
        <v>0</v>
      </c>
      <c r="P33" s="222"/>
      <c r="Q33" s="229"/>
      <c r="R33" s="221"/>
      <c r="S33" s="230"/>
      <c r="T33" s="231"/>
    </row>
    <row r="34" spans="1:20" s="232" customFormat="1" ht="30" customHeight="1" x14ac:dyDescent="0.25">
      <c r="A34" s="220">
        <v>33</v>
      </c>
      <c r="B34" s="221"/>
      <c r="C34" s="222"/>
      <c r="D34" s="223"/>
      <c r="E34" s="224"/>
      <c r="F34" s="224"/>
      <c r="G34" s="221"/>
      <c r="H34" s="221"/>
      <c r="I34" s="225"/>
      <c r="J34" s="226"/>
      <c r="K34" s="227"/>
      <c r="L34" s="227"/>
      <c r="M34" s="227"/>
      <c r="N34" s="222"/>
      <c r="O34" s="228">
        <v>0</v>
      </c>
      <c r="P34" s="222"/>
      <c r="Q34" s="229"/>
      <c r="R34" s="221"/>
      <c r="S34" s="230"/>
      <c r="T34" s="231"/>
    </row>
    <row r="35" spans="1:20" s="232" customFormat="1" ht="30" customHeight="1" x14ac:dyDescent="0.25">
      <c r="A35" s="220">
        <v>34</v>
      </c>
      <c r="B35" s="221"/>
      <c r="C35" s="222"/>
      <c r="D35" s="223"/>
      <c r="E35" s="224"/>
      <c r="F35" s="224"/>
      <c r="G35" s="221"/>
      <c r="H35" s="221"/>
      <c r="I35" s="225"/>
      <c r="J35" s="226"/>
      <c r="K35" s="227"/>
      <c r="L35" s="227"/>
      <c r="M35" s="227"/>
      <c r="N35" s="222"/>
      <c r="O35" s="228">
        <v>0</v>
      </c>
      <c r="P35" s="222"/>
      <c r="Q35" s="229"/>
      <c r="R35" s="221"/>
      <c r="S35" s="230"/>
      <c r="T35" s="231"/>
    </row>
    <row r="36" spans="1:20" s="232" customFormat="1" ht="30" customHeight="1" x14ac:dyDescent="0.25">
      <c r="A36" s="220">
        <v>35</v>
      </c>
      <c r="B36" s="221"/>
      <c r="C36" s="222"/>
      <c r="D36" s="223"/>
      <c r="E36" s="224"/>
      <c r="F36" s="224"/>
      <c r="G36" s="221"/>
      <c r="H36" s="221"/>
      <c r="I36" s="225"/>
      <c r="J36" s="226"/>
      <c r="K36" s="227"/>
      <c r="L36" s="227"/>
      <c r="M36" s="227"/>
      <c r="N36" s="222"/>
      <c r="O36" s="228">
        <v>0</v>
      </c>
      <c r="P36" s="222"/>
      <c r="Q36" s="229"/>
      <c r="R36" s="221"/>
      <c r="S36" s="230"/>
      <c r="T36" s="231"/>
    </row>
    <row r="37" spans="1:20" s="232" customFormat="1" ht="30" customHeight="1" x14ac:dyDescent="0.25">
      <c r="A37" s="220">
        <v>36</v>
      </c>
      <c r="B37" s="221"/>
      <c r="C37" s="222"/>
      <c r="D37" s="223"/>
      <c r="E37" s="224"/>
      <c r="F37" s="224"/>
      <c r="G37" s="221"/>
      <c r="H37" s="221"/>
      <c r="I37" s="225"/>
      <c r="J37" s="226"/>
      <c r="K37" s="227"/>
      <c r="L37" s="227"/>
      <c r="M37" s="227"/>
      <c r="N37" s="222"/>
      <c r="O37" s="228">
        <v>0</v>
      </c>
      <c r="P37" s="222"/>
      <c r="Q37" s="229"/>
      <c r="R37" s="221"/>
      <c r="S37" s="230"/>
      <c r="T37" s="231"/>
    </row>
    <row r="38" spans="1:20" s="232" customFormat="1" ht="30" customHeight="1" x14ac:dyDescent="0.25">
      <c r="A38" s="220">
        <v>37</v>
      </c>
      <c r="B38" s="221"/>
      <c r="C38" s="222"/>
      <c r="D38" s="223"/>
      <c r="E38" s="224"/>
      <c r="F38" s="224"/>
      <c r="G38" s="221"/>
      <c r="H38" s="221"/>
      <c r="I38" s="225"/>
      <c r="J38" s="226"/>
      <c r="K38" s="227"/>
      <c r="L38" s="227"/>
      <c r="M38" s="227"/>
      <c r="N38" s="222"/>
      <c r="O38" s="228">
        <v>0</v>
      </c>
      <c r="P38" s="222"/>
      <c r="Q38" s="229"/>
      <c r="R38" s="221"/>
      <c r="S38" s="230"/>
      <c r="T38" s="231"/>
    </row>
    <row r="39" spans="1:20" s="232" customFormat="1" ht="30" customHeight="1" x14ac:dyDescent="0.25">
      <c r="A39" s="220">
        <v>38</v>
      </c>
      <c r="B39" s="221"/>
      <c r="C39" s="222"/>
      <c r="D39" s="223"/>
      <c r="E39" s="224"/>
      <c r="F39" s="224"/>
      <c r="G39" s="221"/>
      <c r="H39" s="221"/>
      <c r="I39" s="225"/>
      <c r="J39" s="226"/>
      <c r="K39" s="227"/>
      <c r="L39" s="227"/>
      <c r="M39" s="227"/>
      <c r="N39" s="222"/>
      <c r="O39" s="228">
        <v>0</v>
      </c>
      <c r="P39" s="222"/>
      <c r="Q39" s="229"/>
      <c r="R39" s="221"/>
      <c r="S39" s="230"/>
      <c r="T39" s="231"/>
    </row>
    <row r="40" spans="1:20" s="232" customFormat="1" ht="30" customHeight="1" x14ac:dyDescent="0.25">
      <c r="A40" s="220">
        <v>39</v>
      </c>
      <c r="B40" s="221"/>
      <c r="C40" s="222"/>
      <c r="D40" s="223"/>
      <c r="E40" s="224"/>
      <c r="F40" s="224"/>
      <c r="G40" s="221"/>
      <c r="H40" s="221"/>
      <c r="I40" s="225"/>
      <c r="J40" s="226"/>
      <c r="K40" s="227"/>
      <c r="L40" s="227"/>
      <c r="M40" s="227"/>
      <c r="N40" s="222"/>
      <c r="O40" s="228">
        <v>0</v>
      </c>
      <c r="P40" s="222"/>
      <c r="Q40" s="229"/>
      <c r="R40" s="221"/>
      <c r="S40" s="230"/>
      <c r="T40" s="231"/>
    </row>
    <row r="41" spans="1:20" s="232" customFormat="1" ht="30" customHeight="1" x14ac:dyDescent="0.25">
      <c r="A41" s="220">
        <v>40</v>
      </c>
      <c r="B41" s="221"/>
      <c r="C41" s="222"/>
      <c r="D41" s="223"/>
      <c r="E41" s="224"/>
      <c r="F41" s="224"/>
      <c r="G41" s="221"/>
      <c r="H41" s="221"/>
      <c r="I41" s="225"/>
      <c r="J41" s="226"/>
      <c r="K41" s="227"/>
      <c r="L41" s="227"/>
      <c r="M41" s="227"/>
      <c r="N41" s="222"/>
      <c r="O41" s="228">
        <v>0</v>
      </c>
      <c r="P41" s="222"/>
      <c r="Q41" s="229"/>
      <c r="R41" s="221"/>
      <c r="S41" s="230"/>
      <c r="T41" s="231"/>
    </row>
    <row r="42" spans="1:20" s="232" customFormat="1" ht="30" customHeight="1" x14ac:dyDescent="0.25">
      <c r="A42" s="220">
        <v>41</v>
      </c>
      <c r="B42" s="221"/>
      <c r="C42" s="222"/>
      <c r="D42" s="223"/>
      <c r="E42" s="224"/>
      <c r="F42" s="224"/>
      <c r="G42" s="221"/>
      <c r="H42" s="221"/>
      <c r="I42" s="225"/>
      <c r="J42" s="226"/>
      <c r="K42" s="227"/>
      <c r="L42" s="227"/>
      <c r="M42" s="227"/>
      <c r="N42" s="222"/>
      <c r="O42" s="228">
        <v>0</v>
      </c>
      <c r="P42" s="222"/>
      <c r="Q42" s="229"/>
      <c r="R42" s="221"/>
      <c r="S42" s="230"/>
      <c r="T42" s="231"/>
    </row>
    <row r="43" spans="1:20" s="232" customFormat="1" ht="30" customHeight="1" x14ac:dyDescent="0.25">
      <c r="A43" s="220">
        <v>42</v>
      </c>
      <c r="B43" s="221"/>
      <c r="C43" s="222"/>
      <c r="D43" s="223"/>
      <c r="E43" s="224"/>
      <c r="F43" s="224"/>
      <c r="G43" s="221"/>
      <c r="H43" s="221"/>
      <c r="I43" s="225"/>
      <c r="J43" s="226"/>
      <c r="K43" s="227"/>
      <c r="L43" s="227"/>
      <c r="M43" s="227"/>
      <c r="N43" s="222"/>
      <c r="O43" s="228">
        <v>0</v>
      </c>
      <c r="P43" s="222"/>
      <c r="Q43" s="229"/>
      <c r="R43" s="221"/>
      <c r="S43" s="230"/>
      <c r="T43" s="231"/>
    </row>
    <row r="44" spans="1:20" s="232" customFormat="1" ht="30" customHeight="1" x14ac:dyDescent="0.25">
      <c r="A44" s="220">
        <v>43</v>
      </c>
      <c r="B44" s="221"/>
      <c r="C44" s="222"/>
      <c r="D44" s="223"/>
      <c r="E44" s="224"/>
      <c r="F44" s="224"/>
      <c r="G44" s="221"/>
      <c r="H44" s="221"/>
      <c r="I44" s="225"/>
      <c r="J44" s="226"/>
      <c r="K44" s="227"/>
      <c r="L44" s="227"/>
      <c r="M44" s="227"/>
      <c r="N44" s="222"/>
      <c r="O44" s="228">
        <v>0</v>
      </c>
      <c r="P44" s="222"/>
      <c r="Q44" s="229"/>
      <c r="R44" s="221"/>
      <c r="S44" s="230"/>
      <c r="T44" s="231"/>
    </row>
    <row r="45" spans="1:20" s="232" customFormat="1" ht="30" customHeight="1" x14ac:dyDescent="0.25">
      <c r="A45" s="220">
        <v>44</v>
      </c>
      <c r="B45" s="221"/>
      <c r="C45" s="222"/>
      <c r="D45" s="223"/>
      <c r="E45" s="224"/>
      <c r="F45" s="224"/>
      <c r="G45" s="221"/>
      <c r="H45" s="221"/>
      <c r="I45" s="225"/>
      <c r="J45" s="226"/>
      <c r="K45" s="227"/>
      <c r="L45" s="227"/>
      <c r="M45" s="227"/>
      <c r="N45" s="222"/>
      <c r="O45" s="228">
        <v>0</v>
      </c>
      <c r="P45" s="222"/>
      <c r="Q45" s="229"/>
      <c r="R45" s="221"/>
      <c r="S45" s="230"/>
      <c r="T45" s="231"/>
    </row>
    <row r="46" spans="1:20" s="232" customFormat="1" ht="30" customHeight="1" x14ac:dyDescent="0.25">
      <c r="A46" s="220">
        <v>45</v>
      </c>
      <c r="B46" s="221"/>
      <c r="C46" s="222"/>
      <c r="D46" s="223"/>
      <c r="E46" s="224"/>
      <c r="F46" s="224"/>
      <c r="G46" s="221"/>
      <c r="H46" s="221"/>
      <c r="I46" s="225"/>
      <c r="J46" s="226"/>
      <c r="K46" s="227"/>
      <c r="L46" s="227"/>
      <c r="M46" s="227"/>
      <c r="N46" s="222"/>
      <c r="O46" s="228">
        <v>0</v>
      </c>
      <c r="P46" s="222"/>
      <c r="Q46" s="229"/>
      <c r="R46" s="221"/>
      <c r="S46" s="230"/>
      <c r="T46" s="231"/>
    </row>
    <row r="47" spans="1:20" s="232" customFormat="1" ht="30" customHeight="1" x14ac:dyDescent="0.25">
      <c r="A47" s="220">
        <v>46</v>
      </c>
      <c r="B47" s="221"/>
      <c r="C47" s="222"/>
      <c r="D47" s="223"/>
      <c r="E47" s="224"/>
      <c r="F47" s="224"/>
      <c r="G47" s="221"/>
      <c r="H47" s="221"/>
      <c r="I47" s="225"/>
      <c r="J47" s="226"/>
      <c r="K47" s="227"/>
      <c r="L47" s="227"/>
      <c r="M47" s="227"/>
      <c r="N47" s="222"/>
      <c r="O47" s="228">
        <v>0</v>
      </c>
      <c r="P47" s="222"/>
      <c r="Q47" s="229"/>
      <c r="R47" s="221"/>
      <c r="S47" s="230"/>
      <c r="T47" s="231"/>
    </row>
    <row r="48" spans="1:20" s="232" customFormat="1" ht="30" customHeight="1" x14ac:dyDescent="0.25">
      <c r="A48" s="220">
        <v>47</v>
      </c>
      <c r="B48" s="221"/>
      <c r="C48" s="222"/>
      <c r="D48" s="223"/>
      <c r="E48" s="224"/>
      <c r="F48" s="224"/>
      <c r="G48" s="221"/>
      <c r="H48" s="221"/>
      <c r="I48" s="225"/>
      <c r="J48" s="226"/>
      <c r="K48" s="227"/>
      <c r="L48" s="227"/>
      <c r="M48" s="227"/>
      <c r="N48" s="222"/>
      <c r="O48" s="228">
        <v>0</v>
      </c>
      <c r="P48" s="222"/>
      <c r="Q48" s="229"/>
      <c r="R48" s="221"/>
      <c r="S48" s="230"/>
      <c r="T48" s="231"/>
    </row>
    <row r="49" spans="1:20" s="232" customFormat="1" ht="30" customHeight="1" x14ac:dyDescent="0.25">
      <c r="A49" s="220">
        <v>48</v>
      </c>
      <c r="B49" s="221"/>
      <c r="C49" s="222"/>
      <c r="D49" s="223"/>
      <c r="E49" s="224"/>
      <c r="F49" s="224"/>
      <c r="G49" s="221"/>
      <c r="H49" s="221"/>
      <c r="I49" s="225"/>
      <c r="J49" s="226"/>
      <c r="K49" s="227"/>
      <c r="L49" s="227"/>
      <c r="M49" s="227"/>
      <c r="N49" s="222"/>
      <c r="O49" s="228">
        <v>0</v>
      </c>
      <c r="P49" s="222"/>
      <c r="Q49" s="229"/>
      <c r="R49" s="221"/>
      <c r="S49" s="230"/>
      <c r="T49" s="231"/>
    </row>
    <row r="50" spans="1:20" s="232" customFormat="1" ht="30" customHeight="1" x14ac:dyDescent="0.25">
      <c r="A50" s="220">
        <v>49</v>
      </c>
      <c r="B50" s="221"/>
      <c r="C50" s="222"/>
      <c r="D50" s="223"/>
      <c r="E50" s="224"/>
      <c r="F50" s="224"/>
      <c r="G50" s="221"/>
      <c r="H50" s="221"/>
      <c r="I50" s="225"/>
      <c r="J50" s="226"/>
      <c r="K50" s="227"/>
      <c r="L50" s="227"/>
      <c r="M50" s="227"/>
      <c r="N50" s="222"/>
      <c r="O50" s="228">
        <v>0</v>
      </c>
      <c r="P50" s="222"/>
      <c r="Q50" s="229"/>
      <c r="R50" s="221"/>
      <c r="S50" s="230"/>
      <c r="T50" s="231"/>
    </row>
    <row r="51" spans="1:20" s="232" customFormat="1" ht="30" customHeight="1" x14ac:dyDescent="0.25">
      <c r="A51" s="220">
        <v>50</v>
      </c>
      <c r="B51" s="221"/>
      <c r="C51" s="222"/>
      <c r="D51" s="223"/>
      <c r="E51" s="224"/>
      <c r="F51" s="224"/>
      <c r="G51" s="221"/>
      <c r="H51" s="221"/>
      <c r="I51" s="225"/>
      <c r="J51" s="226"/>
      <c r="K51" s="227"/>
      <c r="L51" s="227"/>
      <c r="M51" s="227"/>
      <c r="N51" s="222"/>
      <c r="O51" s="228">
        <v>0</v>
      </c>
      <c r="P51" s="222"/>
      <c r="Q51" s="229"/>
      <c r="R51" s="221"/>
      <c r="S51" s="230"/>
      <c r="T51" s="231"/>
    </row>
    <row r="52" spans="1:20" s="232" customFormat="1" ht="30" customHeight="1" x14ac:dyDescent="0.25">
      <c r="A52" s="220">
        <v>51</v>
      </c>
      <c r="B52" s="221"/>
      <c r="C52" s="222"/>
      <c r="D52" s="223"/>
      <c r="E52" s="224"/>
      <c r="F52" s="224"/>
      <c r="G52" s="221"/>
      <c r="H52" s="221"/>
      <c r="I52" s="225"/>
      <c r="J52" s="226"/>
      <c r="K52" s="227"/>
      <c r="L52" s="227"/>
      <c r="M52" s="227"/>
      <c r="N52" s="222"/>
      <c r="O52" s="228">
        <v>0</v>
      </c>
      <c r="P52" s="222"/>
      <c r="Q52" s="229"/>
      <c r="R52" s="221"/>
      <c r="S52" s="230"/>
      <c r="T52" s="231"/>
    </row>
    <row r="53" spans="1:20" s="232" customFormat="1" ht="30" customHeight="1" x14ac:dyDescent="0.25">
      <c r="A53" s="220">
        <v>52</v>
      </c>
      <c r="B53" s="221"/>
      <c r="C53" s="222"/>
      <c r="D53" s="223"/>
      <c r="E53" s="224"/>
      <c r="F53" s="224"/>
      <c r="G53" s="221"/>
      <c r="H53" s="221"/>
      <c r="I53" s="225"/>
      <c r="J53" s="226"/>
      <c r="K53" s="227"/>
      <c r="L53" s="227"/>
      <c r="M53" s="227"/>
      <c r="N53" s="222"/>
      <c r="O53" s="228">
        <v>0</v>
      </c>
      <c r="P53" s="222"/>
      <c r="Q53" s="229"/>
      <c r="R53" s="221"/>
      <c r="S53" s="230"/>
      <c r="T53" s="231"/>
    </row>
    <row r="54" spans="1:20" s="232" customFormat="1" ht="30" customHeight="1" x14ac:dyDescent="0.25">
      <c r="A54" s="220">
        <v>53</v>
      </c>
      <c r="B54" s="221"/>
      <c r="C54" s="222"/>
      <c r="D54" s="223"/>
      <c r="E54" s="224"/>
      <c r="F54" s="224"/>
      <c r="G54" s="221"/>
      <c r="H54" s="221"/>
      <c r="I54" s="225"/>
      <c r="J54" s="226"/>
      <c r="K54" s="227"/>
      <c r="L54" s="227"/>
      <c r="M54" s="227"/>
      <c r="N54" s="222"/>
      <c r="O54" s="228">
        <v>0</v>
      </c>
      <c r="P54" s="222"/>
      <c r="Q54" s="229"/>
      <c r="R54" s="221"/>
      <c r="S54" s="230"/>
      <c r="T54" s="231"/>
    </row>
    <row r="55" spans="1:20" s="232" customFormat="1" ht="30" customHeight="1" x14ac:dyDescent="0.25">
      <c r="A55" s="220">
        <v>54</v>
      </c>
      <c r="B55" s="221"/>
      <c r="C55" s="222"/>
      <c r="D55" s="223"/>
      <c r="E55" s="224"/>
      <c r="F55" s="224"/>
      <c r="G55" s="221"/>
      <c r="H55" s="221"/>
      <c r="I55" s="225"/>
      <c r="J55" s="226"/>
      <c r="K55" s="227"/>
      <c r="L55" s="227"/>
      <c r="M55" s="227"/>
      <c r="N55" s="222"/>
      <c r="O55" s="228">
        <v>0</v>
      </c>
      <c r="P55" s="222"/>
      <c r="Q55" s="229"/>
      <c r="R55" s="221"/>
      <c r="S55" s="230"/>
      <c r="T55" s="231"/>
    </row>
    <row r="56" spans="1:20" s="232" customFormat="1" ht="30" customHeight="1" x14ac:dyDescent="0.25">
      <c r="A56" s="220">
        <v>55</v>
      </c>
      <c r="B56" s="221"/>
      <c r="C56" s="222"/>
      <c r="D56" s="223"/>
      <c r="E56" s="224"/>
      <c r="F56" s="224"/>
      <c r="G56" s="221"/>
      <c r="H56" s="221"/>
      <c r="I56" s="225"/>
      <c r="J56" s="226"/>
      <c r="K56" s="227"/>
      <c r="L56" s="227"/>
      <c r="M56" s="227"/>
      <c r="N56" s="222"/>
      <c r="O56" s="228">
        <v>0</v>
      </c>
      <c r="P56" s="222"/>
      <c r="Q56" s="229"/>
      <c r="R56" s="221"/>
      <c r="S56" s="230"/>
      <c r="T56" s="231"/>
    </row>
    <row r="57" spans="1:20" s="232" customFormat="1" ht="30" customHeight="1" x14ac:dyDescent="0.25">
      <c r="A57" s="220">
        <v>56</v>
      </c>
      <c r="B57" s="221"/>
      <c r="C57" s="222"/>
      <c r="D57" s="223"/>
      <c r="E57" s="224"/>
      <c r="F57" s="224"/>
      <c r="G57" s="221"/>
      <c r="H57" s="221"/>
      <c r="I57" s="225"/>
      <c r="J57" s="226"/>
      <c r="K57" s="227"/>
      <c r="L57" s="227"/>
      <c r="M57" s="227"/>
      <c r="N57" s="222"/>
      <c r="O57" s="228">
        <v>0</v>
      </c>
      <c r="P57" s="222"/>
      <c r="Q57" s="229"/>
      <c r="R57" s="221"/>
      <c r="S57" s="230"/>
      <c r="T57" s="231"/>
    </row>
    <row r="58" spans="1:20" s="232" customFormat="1" ht="30" customHeight="1" x14ac:dyDescent="0.25">
      <c r="A58" s="220">
        <v>57</v>
      </c>
      <c r="B58" s="221"/>
      <c r="C58" s="222"/>
      <c r="D58" s="223"/>
      <c r="E58" s="224"/>
      <c r="F58" s="224"/>
      <c r="G58" s="221"/>
      <c r="H58" s="221"/>
      <c r="I58" s="225"/>
      <c r="J58" s="226"/>
      <c r="K58" s="227"/>
      <c r="L58" s="227"/>
      <c r="M58" s="227"/>
      <c r="N58" s="222"/>
      <c r="O58" s="228">
        <v>0</v>
      </c>
      <c r="P58" s="222"/>
      <c r="Q58" s="229"/>
      <c r="R58" s="221"/>
      <c r="S58" s="230"/>
      <c r="T58" s="231"/>
    </row>
    <row r="59" spans="1:20" s="232" customFormat="1" ht="30" customHeight="1" x14ac:dyDescent="0.25">
      <c r="A59" s="220">
        <v>58</v>
      </c>
      <c r="B59" s="221"/>
      <c r="C59" s="222"/>
      <c r="D59" s="223"/>
      <c r="E59" s="224"/>
      <c r="F59" s="224"/>
      <c r="G59" s="221"/>
      <c r="H59" s="221"/>
      <c r="I59" s="225"/>
      <c r="J59" s="226"/>
      <c r="K59" s="227"/>
      <c r="L59" s="227"/>
      <c r="M59" s="227"/>
      <c r="N59" s="222"/>
      <c r="O59" s="228">
        <v>0</v>
      </c>
      <c r="P59" s="222"/>
      <c r="Q59" s="229"/>
      <c r="R59" s="221"/>
      <c r="S59" s="230"/>
      <c r="T59" s="231"/>
    </row>
    <row r="60" spans="1:20" s="232" customFormat="1" ht="30" customHeight="1" x14ac:dyDescent="0.25">
      <c r="A60" s="220">
        <v>59</v>
      </c>
      <c r="B60" s="221"/>
      <c r="C60" s="222"/>
      <c r="D60" s="223"/>
      <c r="E60" s="224"/>
      <c r="F60" s="224"/>
      <c r="G60" s="221"/>
      <c r="H60" s="221"/>
      <c r="I60" s="225"/>
      <c r="J60" s="226"/>
      <c r="K60" s="227"/>
      <c r="L60" s="227"/>
      <c r="M60" s="227"/>
      <c r="N60" s="222"/>
      <c r="O60" s="228">
        <v>0</v>
      </c>
      <c r="P60" s="222"/>
      <c r="Q60" s="229"/>
      <c r="R60" s="221"/>
      <c r="S60" s="230"/>
      <c r="T60" s="231"/>
    </row>
    <row r="61" spans="1:20" s="232" customFormat="1" ht="30" customHeight="1" x14ac:dyDescent="0.25">
      <c r="A61" s="220">
        <v>60</v>
      </c>
      <c r="B61" s="221"/>
      <c r="C61" s="222"/>
      <c r="D61" s="223"/>
      <c r="E61" s="224"/>
      <c r="F61" s="224"/>
      <c r="G61" s="221"/>
      <c r="H61" s="221"/>
      <c r="I61" s="225"/>
      <c r="J61" s="226"/>
      <c r="K61" s="227"/>
      <c r="L61" s="227"/>
      <c r="M61" s="227"/>
      <c r="N61" s="222"/>
      <c r="O61" s="228">
        <v>0</v>
      </c>
      <c r="P61" s="222"/>
      <c r="Q61" s="229"/>
      <c r="R61" s="221"/>
      <c r="S61" s="230"/>
      <c r="T61" s="231"/>
    </row>
    <row r="62" spans="1:20" s="232" customFormat="1" ht="30" customHeight="1" x14ac:dyDescent="0.25">
      <c r="A62" s="220">
        <v>61</v>
      </c>
      <c r="B62" s="221"/>
      <c r="C62" s="222"/>
      <c r="D62" s="223"/>
      <c r="E62" s="224"/>
      <c r="F62" s="224"/>
      <c r="G62" s="221"/>
      <c r="H62" s="221"/>
      <c r="I62" s="225"/>
      <c r="J62" s="226"/>
      <c r="K62" s="227"/>
      <c r="L62" s="227"/>
      <c r="M62" s="227"/>
      <c r="N62" s="222"/>
      <c r="O62" s="228">
        <v>0</v>
      </c>
      <c r="P62" s="222"/>
      <c r="Q62" s="229"/>
      <c r="R62" s="221"/>
      <c r="S62" s="230"/>
      <c r="T62" s="231"/>
    </row>
    <row r="63" spans="1:20" s="232" customFormat="1" ht="30" customHeight="1" x14ac:dyDescent="0.25">
      <c r="A63" s="220">
        <v>62</v>
      </c>
      <c r="B63" s="221"/>
      <c r="C63" s="222"/>
      <c r="D63" s="223"/>
      <c r="E63" s="224"/>
      <c r="F63" s="224"/>
      <c r="G63" s="221"/>
      <c r="H63" s="221"/>
      <c r="I63" s="225"/>
      <c r="J63" s="226"/>
      <c r="K63" s="227"/>
      <c r="L63" s="227"/>
      <c r="M63" s="227"/>
      <c r="N63" s="222"/>
      <c r="O63" s="228">
        <v>0</v>
      </c>
      <c r="P63" s="222"/>
      <c r="Q63" s="229"/>
      <c r="R63" s="221"/>
      <c r="S63" s="230"/>
      <c r="T63" s="231"/>
    </row>
    <row r="64" spans="1:20" s="232" customFormat="1" ht="30" customHeight="1" x14ac:dyDescent="0.25">
      <c r="A64" s="220">
        <v>63</v>
      </c>
      <c r="B64" s="221"/>
      <c r="C64" s="222"/>
      <c r="D64" s="223"/>
      <c r="E64" s="224"/>
      <c r="F64" s="224"/>
      <c r="G64" s="221"/>
      <c r="H64" s="221"/>
      <c r="I64" s="225"/>
      <c r="J64" s="226"/>
      <c r="K64" s="227"/>
      <c r="L64" s="227"/>
      <c r="M64" s="227"/>
      <c r="N64" s="222"/>
      <c r="O64" s="228">
        <v>0</v>
      </c>
      <c r="P64" s="222"/>
      <c r="Q64" s="229"/>
      <c r="R64" s="221"/>
      <c r="S64" s="230"/>
      <c r="T64" s="231"/>
    </row>
    <row r="65" spans="1:20" s="232" customFormat="1" ht="30" customHeight="1" x14ac:dyDescent="0.25">
      <c r="A65" s="220">
        <v>64</v>
      </c>
      <c r="B65" s="221"/>
      <c r="C65" s="222"/>
      <c r="D65" s="223"/>
      <c r="E65" s="224"/>
      <c r="F65" s="224"/>
      <c r="G65" s="221"/>
      <c r="H65" s="221"/>
      <c r="I65" s="225"/>
      <c r="J65" s="226"/>
      <c r="K65" s="227"/>
      <c r="L65" s="227"/>
      <c r="M65" s="227"/>
      <c r="N65" s="222"/>
      <c r="O65" s="228">
        <v>0</v>
      </c>
      <c r="P65" s="222"/>
      <c r="Q65" s="229"/>
      <c r="R65" s="221"/>
      <c r="S65" s="230"/>
      <c r="T65" s="231"/>
    </row>
    <row r="66" spans="1:20" s="232" customFormat="1" ht="30" customHeight="1" x14ac:dyDescent="0.25">
      <c r="A66" s="220">
        <v>65</v>
      </c>
      <c r="B66" s="221"/>
      <c r="C66" s="222"/>
      <c r="D66" s="223"/>
      <c r="E66" s="224"/>
      <c r="F66" s="224"/>
      <c r="G66" s="221"/>
      <c r="H66" s="221"/>
      <c r="I66" s="225"/>
      <c r="J66" s="226"/>
      <c r="K66" s="227"/>
      <c r="L66" s="227"/>
      <c r="M66" s="227"/>
      <c r="N66" s="222"/>
      <c r="O66" s="228">
        <v>0</v>
      </c>
      <c r="P66" s="222"/>
      <c r="Q66" s="229"/>
      <c r="R66" s="221"/>
      <c r="S66" s="230"/>
      <c r="T66" s="231"/>
    </row>
    <row r="67" spans="1:20" s="232" customFormat="1" ht="30" customHeight="1" x14ac:dyDescent="0.25">
      <c r="A67" s="220">
        <v>66</v>
      </c>
      <c r="B67" s="221"/>
      <c r="C67" s="222"/>
      <c r="D67" s="223"/>
      <c r="E67" s="224"/>
      <c r="F67" s="224"/>
      <c r="G67" s="221"/>
      <c r="H67" s="221"/>
      <c r="I67" s="225"/>
      <c r="J67" s="226"/>
      <c r="K67" s="227"/>
      <c r="L67" s="227"/>
      <c r="M67" s="227"/>
      <c r="N67" s="222"/>
      <c r="O67" s="228">
        <v>0</v>
      </c>
      <c r="P67" s="222"/>
      <c r="Q67" s="229"/>
      <c r="R67" s="221"/>
      <c r="S67" s="230"/>
      <c r="T67" s="231"/>
    </row>
    <row r="68" spans="1:20" s="232" customFormat="1" ht="30" customHeight="1" x14ac:dyDescent="0.25">
      <c r="A68" s="220">
        <v>67</v>
      </c>
      <c r="B68" s="221"/>
      <c r="C68" s="222"/>
      <c r="D68" s="223"/>
      <c r="E68" s="224"/>
      <c r="F68" s="224"/>
      <c r="G68" s="221"/>
      <c r="H68" s="221"/>
      <c r="I68" s="225"/>
      <c r="J68" s="226"/>
      <c r="K68" s="227"/>
      <c r="L68" s="227"/>
      <c r="M68" s="227"/>
      <c r="N68" s="222"/>
      <c r="O68" s="228">
        <v>0</v>
      </c>
      <c r="P68" s="222"/>
      <c r="Q68" s="229"/>
      <c r="R68" s="221"/>
      <c r="S68" s="230"/>
      <c r="T68" s="231"/>
    </row>
    <row r="69" spans="1:20" s="232" customFormat="1" ht="30" customHeight="1" x14ac:dyDescent="0.25">
      <c r="A69" s="220">
        <v>68</v>
      </c>
      <c r="B69" s="221"/>
      <c r="C69" s="222"/>
      <c r="D69" s="223"/>
      <c r="E69" s="224"/>
      <c r="F69" s="224"/>
      <c r="G69" s="221"/>
      <c r="H69" s="221"/>
      <c r="I69" s="225"/>
      <c r="J69" s="226"/>
      <c r="K69" s="227"/>
      <c r="L69" s="227"/>
      <c r="M69" s="227"/>
      <c r="N69" s="222"/>
      <c r="O69" s="228">
        <v>0</v>
      </c>
      <c r="P69" s="222"/>
      <c r="Q69" s="229"/>
      <c r="R69" s="221"/>
      <c r="S69" s="230"/>
      <c r="T69" s="231"/>
    </row>
    <row r="70" spans="1:20" s="232" customFormat="1" ht="30" customHeight="1" x14ac:dyDescent="0.25">
      <c r="A70" s="220">
        <v>69</v>
      </c>
      <c r="B70" s="221"/>
      <c r="C70" s="222"/>
      <c r="D70" s="223"/>
      <c r="E70" s="224"/>
      <c r="F70" s="224"/>
      <c r="G70" s="221"/>
      <c r="H70" s="221"/>
      <c r="I70" s="225"/>
      <c r="J70" s="226"/>
      <c r="K70" s="227"/>
      <c r="L70" s="227"/>
      <c r="M70" s="227"/>
      <c r="N70" s="222"/>
      <c r="O70" s="228">
        <v>0</v>
      </c>
      <c r="P70" s="222"/>
      <c r="Q70" s="229"/>
      <c r="R70" s="221"/>
      <c r="S70" s="230"/>
      <c r="T70" s="231"/>
    </row>
    <row r="71" spans="1:20" s="232" customFormat="1" ht="30" customHeight="1" x14ac:dyDescent="0.25">
      <c r="A71" s="220">
        <v>70</v>
      </c>
      <c r="B71" s="221"/>
      <c r="C71" s="222"/>
      <c r="D71" s="223"/>
      <c r="E71" s="224"/>
      <c r="F71" s="224"/>
      <c r="G71" s="221"/>
      <c r="H71" s="221"/>
      <c r="I71" s="225"/>
      <c r="J71" s="226"/>
      <c r="K71" s="227"/>
      <c r="L71" s="227"/>
      <c r="M71" s="227"/>
      <c r="N71" s="222"/>
      <c r="O71" s="228">
        <v>0</v>
      </c>
      <c r="P71" s="222"/>
      <c r="Q71" s="229"/>
      <c r="R71" s="221"/>
      <c r="S71" s="230"/>
      <c r="T71" s="231"/>
    </row>
    <row r="72" spans="1:20" s="232" customFormat="1" ht="30" customHeight="1" x14ac:dyDescent="0.25">
      <c r="A72" s="220">
        <v>71</v>
      </c>
      <c r="B72" s="221"/>
      <c r="C72" s="222"/>
      <c r="D72" s="223"/>
      <c r="E72" s="224"/>
      <c r="F72" s="224"/>
      <c r="G72" s="221"/>
      <c r="H72" s="221"/>
      <c r="I72" s="225"/>
      <c r="J72" s="226"/>
      <c r="K72" s="227"/>
      <c r="L72" s="227"/>
      <c r="M72" s="227"/>
      <c r="N72" s="222"/>
      <c r="O72" s="228">
        <v>0</v>
      </c>
      <c r="P72" s="222"/>
      <c r="Q72" s="229"/>
      <c r="R72" s="221"/>
      <c r="S72" s="230"/>
      <c r="T72" s="231"/>
    </row>
    <row r="73" spans="1:20" s="232" customFormat="1" ht="30" customHeight="1" x14ac:dyDescent="0.25">
      <c r="A73" s="220">
        <v>72</v>
      </c>
      <c r="B73" s="221"/>
      <c r="C73" s="222"/>
      <c r="D73" s="223"/>
      <c r="E73" s="224"/>
      <c r="F73" s="224"/>
      <c r="G73" s="221"/>
      <c r="H73" s="221"/>
      <c r="I73" s="225"/>
      <c r="J73" s="226"/>
      <c r="K73" s="227"/>
      <c r="L73" s="227"/>
      <c r="M73" s="227"/>
      <c r="N73" s="222"/>
      <c r="O73" s="228">
        <v>0</v>
      </c>
      <c r="P73" s="222"/>
      <c r="Q73" s="229"/>
      <c r="R73" s="221"/>
      <c r="S73" s="230"/>
      <c r="T73" s="231"/>
    </row>
    <row r="74" spans="1:20" s="232" customFormat="1" ht="30" customHeight="1" x14ac:dyDescent="0.25">
      <c r="A74" s="220">
        <v>73</v>
      </c>
      <c r="B74" s="221"/>
      <c r="C74" s="222"/>
      <c r="D74" s="223"/>
      <c r="E74" s="224"/>
      <c r="F74" s="224"/>
      <c r="G74" s="221"/>
      <c r="H74" s="221"/>
      <c r="I74" s="225"/>
      <c r="J74" s="226"/>
      <c r="K74" s="227"/>
      <c r="L74" s="227"/>
      <c r="M74" s="227"/>
      <c r="N74" s="222"/>
      <c r="O74" s="228">
        <v>0</v>
      </c>
      <c r="P74" s="222"/>
      <c r="Q74" s="229"/>
      <c r="R74" s="221"/>
      <c r="S74" s="230"/>
      <c r="T74" s="231"/>
    </row>
    <row r="75" spans="1:20" s="232" customFormat="1" ht="30" customHeight="1" x14ac:dyDescent="0.25">
      <c r="A75" s="220">
        <v>74</v>
      </c>
      <c r="B75" s="221"/>
      <c r="C75" s="222"/>
      <c r="D75" s="223"/>
      <c r="E75" s="224"/>
      <c r="F75" s="224"/>
      <c r="G75" s="221"/>
      <c r="H75" s="221"/>
      <c r="I75" s="225"/>
      <c r="J75" s="226"/>
      <c r="K75" s="227"/>
      <c r="L75" s="227"/>
      <c r="M75" s="227"/>
      <c r="N75" s="222"/>
      <c r="O75" s="228">
        <v>0</v>
      </c>
      <c r="P75" s="222"/>
      <c r="Q75" s="229"/>
      <c r="R75" s="221"/>
      <c r="S75" s="230"/>
      <c r="T75" s="231"/>
    </row>
    <row r="76" spans="1:20" s="232" customFormat="1" ht="30" customHeight="1" x14ac:dyDescent="0.25">
      <c r="A76" s="220">
        <v>75</v>
      </c>
      <c r="B76" s="221"/>
      <c r="C76" s="222"/>
      <c r="D76" s="223"/>
      <c r="E76" s="224"/>
      <c r="F76" s="224"/>
      <c r="G76" s="221"/>
      <c r="H76" s="221"/>
      <c r="I76" s="225"/>
      <c r="J76" s="226"/>
      <c r="K76" s="227"/>
      <c r="L76" s="227"/>
      <c r="M76" s="227"/>
      <c r="N76" s="222"/>
      <c r="O76" s="228">
        <v>0</v>
      </c>
      <c r="P76" s="222"/>
      <c r="Q76" s="229"/>
      <c r="R76" s="221"/>
      <c r="S76" s="230"/>
      <c r="T76" s="231"/>
    </row>
    <row r="77" spans="1:20" s="232" customFormat="1" ht="30" customHeight="1" x14ac:dyDescent="0.25">
      <c r="A77" s="220">
        <v>76</v>
      </c>
      <c r="B77" s="221"/>
      <c r="C77" s="222"/>
      <c r="D77" s="223"/>
      <c r="E77" s="224"/>
      <c r="F77" s="224"/>
      <c r="G77" s="221"/>
      <c r="H77" s="221"/>
      <c r="I77" s="225"/>
      <c r="J77" s="226"/>
      <c r="K77" s="227"/>
      <c r="L77" s="227"/>
      <c r="M77" s="227"/>
      <c r="N77" s="222"/>
      <c r="O77" s="228">
        <v>0</v>
      </c>
      <c r="P77" s="222"/>
      <c r="Q77" s="229"/>
      <c r="R77" s="221"/>
      <c r="S77" s="230"/>
      <c r="T77" s="231"/>
    </row>
    <row r="78" spans="1:20" s="232" customFormat="1" ht="30" customHeight="1" x14ac:dyDescent="0.25">
      <c r="A78" s="220">
        <v>77</v>
      </c>
      <c r="B78" s="221"/>
      <c r="C78" s="222"/>
      <c r="D78" s="223"/>
      <c r="E78" s="224"/>
      <c r="F78" s="224"/>
      <c r="G78" s="221"/>
      <c r="H78" s="221"/>
      <c r="I78" s="225"/>
      <c r="J78" s="226"/>
      <c r="K78" s="227"/>
      <c r="L78" s="227"/>
      <c r="M78" s="227"/>
      <c r="N78" s="222"/>
      <c r="O78" s="228">
        <v>0</v>
      </c>
      <c r="P78" s="222"/>
      <c r="Q78" s="229"/>
      <c r="R78" s="221"/>
      <c r="S78" s="230"/>
      <c r="T78" s="231"/>
    </row>
    <row r="79" spans="1:20" s="232" customFormat="1" ht="30" customHeight="1" x14ac:dyDescent="0.25">
      <c r="A79" s="220">
        <v>78</v>
      </c>
      <c r="B79" s="221"/>
      <c r="C79" s="222"/>
      <c r="D79" s="223"/>
      <c r="E79" s="224"/>
      <c r="F79" s="224"/>
      <c r="G79" s="221"/>
      <c r="H79" s="221"/>
      <c r="I79" s="225"/>
      <c r="J79" s="226"/>
      <c r="K79" s="227"/>
      <c r="L79" s="227"/>
      <c r="M79" s="227"/>
      <c r="N79" s="222"/>
      <c r="O79" s="228">
        <v>0</v>
      </c>
      <c r="P79" s="222"/>
      <c r="Q79" s="229"/>
      <c r="R79" s="221"/>
      <c r="S79" s="230"/>
      <c r="T79" s="231"/>
    </row>
    <row r="80" spans="1:20" s="232" customFormat="1" ht="30" customHeight="1" x14ac:dyDescent="0.25">
      <c r="A80" s="220">
        <v>79</v>
      </c>
      <c r="B80" s="221"/>
      <c r="C80" s="222"/>
      <c r="D80" s="223"/>
      <c r="E80" s="224"/>
      <c r="F80" s="224"/>
      <c r="G80" s="221"/>
      <c r="H80" s="221"/>
      <c r="I80" s="225"/>
      <c r="J80" s="226"/>
      <c r="K80" s="227"/>
      <c r="L80" s="227"/>
      <c r="M80" s="227"/>
      <c r="N80" s="222"/>
      <c r="O80" s="228">
        <v>0</v>
      </c>
      <c r="P80" s="222"/>
      <c r="Q80" s="229"/>
      <c r="R80" s="221"/>
      <c r="S80" s="230"/>
      <c r="T80" s="231"/>
    </row>
    <row r="81" spans="1:20" s="232" customFormat="1" ht="30" customHeight="1" x14ac:dyDescent="0.25">
      <c r="A81" s="220">
        <v>80</v>
      </c>
      <c r="B81" s="221"/>
      <c r="C81" s="222"/>
      <c r="D81" s="223"/>
      <c r="E81" s="224"/>
      <c r="F81" s="224"/>
      <c r="G81" s="221"/>
      <c r="H81" s="221"/>
      <c r="I81" s="225"/>
      <c r="J81" s="226"/>
      <c r="K81" s="227"/>
      <c r="L81" s="227"/>
      <c r="M81" s="227"/>
      <c r="N81" s="222"/>
      <c r="O81" s="228">
        <v>0</v>
      </c>
      <c r="P81" s="222"/>
      <c r="Q81" s="229"/>
      <c r="R81" s="221"/>
      <c r="S81" s="230"/>
      <c r="T81" s="231"/>
    </row>
    <row r="82" spans="1:20" s="232" customFormat="1" ht="30" customHeight="1" x14ac:dyDescent="0.25">
      <c r="A82" s="220">
        <v>81</v>
      </c>
      <c r="B82" s="221"/>
      <c r="C82" s="222"/>
      <c r="D82" s="223"/>
      <c r="E82" s="224"/>
      <c r="F82" s="224"/>
      <c r="G82" s="221"/>
      <c r="H82" s="221"/>
      <c r="I82" s="225"/>
      <c r="J82" s="226"/>
      <c r="K82" s="227"/>
      <c r="L82" s="227"/>
      <c r="M82" s="227"/>
      <c r="N82" s="222"/>
      <c r="O82" s="228">
        <v>0</v>
      </c>
      <c r="P82" s="222"/>
      <c r="Q82" s="229"/>
      <c r="R82" s="221"/>
      <c r="S82" s="230"/>
      <c r="T82" s="231"/>
    </row>
    <row r="83" spans="1:20" s="232" customFormat="1" ht="30" customHeight="1" x14ac:dyDescent="0.25">
      <c r="A83" s="220">
        <v>82</v>
      </c>
      <c r="B83" s="221"/>
      <c r="C83" s="222"/>
      <c r="D83" s="223"/>
      <c r="E83" s="224"/>
      <c r="F83" s="224"/>
      <c r="G83" s="221"/>
      <c r="H83" s="221"/>
      <c r="I83" s="225"/>
      <c r="J83" s="226"/>
      <c r="K83" s="227"/>
      <c r="L83" s="227"/>
      <c r="M83" s="227"/>
      <c r="N83" s="222"/>
      <c r="O83" s="228">
        <v>0</v>
      </c>
      <c r="P83" s="222"/>
      <c r="Q83" s="229"/>
      <c r="R83" s="221"/>
      <c r="S83" s="230"/>
      <c r="T83" s="231"/>
    </row>
    <row r="84" spans="1:20" s="232" customFormat="1" ht="30" customHeight="1" x14ac:dyDescent="0.25">
      <c r="A84" s="220">
        <v>83</v>
      </c>
      <c r="B84" s="221"/>
      <c r="C84" s="222"/>
      <c r="D84" s="223"/>
      <c r="E84" s="224"/>
      <c r="F84" s="224"/>
      <c r="G84" s="221"/>
      <c r="H84" s="221"/>
      <c r="I84" s="225"/>
      <c r="J84" s="226"/>
      <c r="K84" s="227"/>
      <c r="L84" s="227"/>
      <c r="M84" s="227"/>
      <c r="N84" s="222"/>
      <c r="O84" s="228">
        <v>0</v>
      </c>
      <c r="P84" s="222"/>
      <c r="Q84" s="229"/>
      <c r="R84" s="221"/>
      <c r="S84" s="230"/>
      <c r="T84" s="231"/>
    </row>
    <row r="85" spans="1:20" s="232" customFormat="1" ht="30" customHeight="1" x14ac:dyDescent="0.25">
      <c r="A85" s="220">
        <v>84</v>
      </c>
      <c r="B85" s="221"/>
      <c r="C85" s="222"/>
      <c r="D85" s="223"/>
      <c r="E85" s="224"/>
      <c r="F85" s="224"/>
      <c r="G85" s="221"/>
      <c r="H85" s="221"/>
      <c r="I85" s="225"/>
      <c r="J85" s="226"/>
      <c r="K85" s="227"/>
      <c r="L85" s="227"/>
      <c r="M85" s="227"/>
      <c r="N85" s="222"/>
      <c r="O85" s="228">
        <v>0</v>
      </c>
      <c r="P85" s="222"/>
      <c r="Q85" s="229"/>
      <c r="R85" s="221"/>
      <c r="S85" s="230"/>
      <c r="T85" s="231"/>
    </row>
    <row r="86" spans="1:20" s="232" customFormat="1" ht="30" customHeight="1" x14ac:dyDescent="0.25">
      <c r="A86" s="220">
        <v>85</v>
      </c>
      <c r="B86" s="221"/>
      <c r="C86" s="222"/>
      <c r="D86" s="223"/>
      <c r="E86" s="224"/>
      <c r="F86" s="224"/>
      <c r="G86" s="221"/>
      <c r="H86" s="221"/>
      <c r="I86" s="225"/>
      <c r="J86" s="226"/>
      <c r="K86" s="227"/>
      <c r="L86" s="227"/>
      <c r="M86" s="227"/>
      <c r="N86" s="222"/>
      <c r="O86" s="228">
        <v>0</v>
      </c>
      <c r="P86" s="222"/>
      <c r="Q86" s="229"/>
      <c r="R86" s="221"/>
      <c r="S86" s="230"/>
      <c r="T86" s="231"/>
    </row>
    <row r="87" spans="1:20" s="232" customFormat="1" ht="30" customHeight="1" x14ac:dyDescent="0.25">
      <c r="A87" s="220">
        <v>86</v>
      </c>
      <c r="B87" s="221"/>
      <c r="C87" s="222"/>
      <c r="D87" s="223"/>
      <c r="E87" s="224"/>
      <c r="F87" s="224"/>
      <c r="G87" s="221"/>
      <c r="H87" s="221"/>
      <c r="I87" s="225"/>
      <c r="J87" s="226"/>
      <c r="K87" s="227"/>
      <c r="L87" s="227"/>
      <c r="M87" s="227"/>
      <c r="N87" s="222"/>
      <c r="O87" s="228">
        <v>0</v>
      </c>
      <c r="P87" s="222"/>
      <c r="Q87" s="229"/>
      <c r="R87" s="221"/>
      <c r="S87" s="230"/>
      <c r="T87" s="231"/>
    </row>
    <row r="88" spans="1:20" s="232" customFormat="1" ht="30" customHeight="1" x14ac:dyDescent="0.25">
      <c r="A88" s="220">
        <v>87</v>
      </c>
      <c r="B88" s="221"/>
      <c r="C88" s="222"/>
      <c r="D88" s="223"/>
      <c r="E88" s="224"/>
      <c r="F88" s="224"/>
      <c r="G88" s="221"/>
      <c r="H88" s="221"/>
      <c r="I88" s="225"/>
      <c r="J88" s="226"/>
      <c r="K88" s="227"/>
      <c r="L88" s="227"/>
      <c r="M88" s="227"/>
      <c r="N88" s="222"/>
      <c r="O88" s="228">
        <v>0</v>
      </c>
      <c r="P88" s="222"/>
      <c r="Q88" s="229"/>
      <c r="R88" s="221"/>
      <c r="S88" s="230"/>
      <c r="T88" s="231"/>
    </row>
    <row r="89" spans="1:20" s="232" customFormat="1" ht="30" customHeight="1" x14ac:dyDescent="0.25">
      <c r="A89" s="220">
        <v>88</v>
      </c>
      <c r="B89" s="221"/>
      <c r="C89" s="222"/>
      <c r="D89" s="223"/>
      <c r="E89" s="224"/>
      <c r="F89" s="224"/>
      <c r="G89" s="221"/>
      <c r="H89" s="221"/>
      <c r="I89" s="225"/>
      <c r="J89" s="226"/>
      <c r="K89" s="227"/>
      <c r="L89" s="227"/>
      <c r="M89" s="227"/>
      <c r="N89" s="222"/>
      <c r="O89" s="228">
        <v>0</v>
      </c>
      <c r="P89" s="222"/>
      <c r="Q89" s="229"/>
      <c r="R89" s="221"/>
      <c r="S89" s="230"/>
      <c r="T89" s="231"/>
    </row>
    <row r="90" spans="1:20" s="232" customFormat="1" ht="30" customHeight="1" x14ac:dyDescent="0.25">
      <c r="A90" s="220">
        <v>89</v>
      </c>
      <c r="B90" s="221"/>
      <c r="C90" s="222"/>
      <c r="D90" s="223"/>
      <c r="E90" s="224"/>
      <c r="F90" s="224"/>
      <c r="G90" s="221"/>
      <c r="H90" s="221"/>
      <c r="I90" s="225"/>
      <c r="J90" s="226"/>
      <c r="K90" s="227"/>
      <c r="L90" s="227"/>
      <c r="M90" s="227"/>
      <c r="N90" s="222"/>
      <c r="O90" s="228">
        <v>0</v>
      </c>
      <c r="P90" s="222"/>
      <c r="Q90" s="229"/>
      <c r="R90" s="221"/>
      <c r="S90" s="230"/>
      <c r="T90" s="231"/>
    </row>
    <row r="91" spans="1:20" s="232" customFormat="1" ht="30" customHeight="1" x14ac:dyDescent="0.25">
      <c r="A91" s="220">
        <v>90</v>
      </c>
      <c r="B91" s="221"/>
      <c r="C91" s="222"/>
      <c r="D91" s="223"/>
      <c r="E91" s="224"/>
      <c r="F91" s="224"/>
      <c r="G91" s="221"/>
      <c r="H91" s="221"/>
      <c r="I91" s="225"/>
      <c r="J91" s="226"/>
      <c r="K91" s="227"/>
      <c r="L91" s="227"/>
      <c r="M91" s="227"/>
      <c r="N91" s="222"/>
      <c r="O91" s="228">
        <v>0</v>
      </c>
      <c r="P91" s="222"/>
      <c r="Q91" s="229"/>
      <c r="R91" s="221"/>
      <c r="S91" s="230"/>
      <c r="T91" s="231"/>
    </row>
    <row r="92" spans="1:20" s="232" customFormat="1" ht="30" customHeight="1" x14ac:dyDescent="0.25">
      <c r="A92" s="220">
        <v>91</v>
      </c>
      <c r="B92" s="221"/>
      <c r="C92" s="222"/>
      <c r="D92" s="223"/>
      <c r="E92" s="224"/>
      <c r="F92" s="224"/>
      <c r="G92" s="221"/>
      <c r="H92" s="221"/>
      <c r="I92" s="225"/>
      <c r="J92" s="226"/>
      <c r="K92" s="227"/>
      <c r="L92" s="227"/>
      <c r="M92" s="227"/>
      <c r="N92" s="222"/>
      <c r="O92" s="228">
        <v>0</v>
      </c>
      <c r="P92" s="222"/>
      <c r="Q92" s="229"/>
      <c r="R92" s="221"/>
      <c r="S92" s="230"/>
      <c r="T92" s="231"/>
    </row>
    <row r="93" spans="1:20" s="232" customFormat="1" ht="30" customHeight="1" x14ac:dyDescent="0.25">
      <c r="A93" s="220">
        <v>92</v>
      </c>
      <c r="B93" s="221"/>
      <c r="C93" s="222"/>
      <c r="D93" s="223"/>
      <c r="E93" s="224"/>
      <c r="F93" s="224"/>
      <c r="G93" s="221"/>
      <c r="H93" s="221"/>
      <c r="I93" s="225"/>
      <c r="J93" s="226"/>
      <c r="K93" s="227"/>
      <c r="L93" s="227"/>
      <c r="M93" s="227"/>
      <c r="N93" s="222"/>
      <c r="O93" s="228">
        <v>0</v>
      </c>
      <c r="P93" s="222"/>
      <c r="Q93" s="229"/>
      <c r="R93" s="221"/>
      <c r="S93" s="230"/>
      <c r="T93" s="231"/>
    </row>
    <row r="94" spans="1:20" s="232" customFormat="1" ht="30" customHeight="1" x14ac:dyDescent="0.25">
      <c r="A94" s="220">
        <v>93</v>
      </c>
      <c r="B94" s="221"/>
      <c r="C94" s="222"/>
      <c r="D94" s="223"/>
      <c r="E94" s="224"/>
      <c r="F94" s="224"/>
      <c r="G94" s="221"/>
      <c r="H94" s="221"/>
      <c r="I94" s="225"/>
      <c r="J94" s="226"/>
      <c r="K94" s="227"/>
      <c r="L94" s="227"/>
      <c r="M94" s="227"/>
      <c r="N94" s="222"/>
      <c r="O94" s="228">
        <v>0</v>
      </c>
      <c r="P94" s="222"/>
      <c r="Q94" s="229"/>
      <c r="R94" s="221"/>
      <c r="S94" s="230"/>
      <c r="T94" s="231"/>
    </row>
    <row r="95" spans="1:20" s="232" customFormat="1" ht="30" customHeight="1" x14ac:dyDescent="0.25">
      <c r="A95" s="220">
        <v>94</v>
      </c>
      <c r="B95" s="221"/>
      <c r="C95" s="222"/>
      <c r="D95" s="223"/>
      <c r="E95" s="224"/>
      <c r="F95" s="224"/>
      <c r="G95" s="221"/>
      <c r="H95" s="221"/>
      <c r="I95" s="225"/>
      <c r="J95" s="226"/>
      <c r="K95" s="227"/>
      <c r="L95" s="227"/>
      <c r="M95" s="227"/>
      <c r="N95" s="222"/>
      <c r="O95" s="228">
        <v>0</v>
      </c>
      <c r="P95" s="222"/>
      <c r="Q95" s="229"/>
      <c r="R95" s="221"/>
      <c r="S95" s="230"/>
      <c r="T95" s="231"/>
    </row>
    <row r="96" spans="1:20" s="232" customFormat="1" ht="30" customHeight="1" x14ac:dyDescent="0.25">
      <c r="A96" s="220">
        <v>95</v>
      </c>
      <c r="B96" s="221"/>
      <c r="C96" s="222"/>
      <c r="D96" s="223"/>
      <c r="E96" s="224"/>
      <c r="F96" s="224"/>
      <c r="G96" s="221"/>
      <c r="H96" s="221"/>
      <c r="I96" s="225"/>
      <c r="J96" s="226"/>
      <c r="K96" s="227"/>
      <c r="L96" s="227"/>
      <c r="M96" s="227"/>
      <c r="N96" s="222"/>
      <c r="O96" s="228">
        <v>0</v>
      </c>
      <c r="P96" s="222"/>
      <c r="Q96" s="229"/>
      <c r="R96" s="221"/>
      <c r="S96" s="230"/>
      <c r="T96" s="231"/>
    </row>
    <row r="97" spans="1:20" s="232" customFormat="1" ht="30" customHeight="1" x14ac:dyDescent="0.25">
      <c r="A97" s="220">
        <v>96</v>
      </c>
      <c r="B97" s="221"/>
      <c r="C97" s="222"/>
      <c r="D97" s="223"/>
      <c r="E97" s="224"/>
      <c r="F97" s="224"/>
      <c r="G97" s="221"/>
      <c r="H97" s="221"/>
      <c r="I97" s="225"/>
      <c r="J97" s="226"/>
      <c r="K97" s="227"/>
      <c r="L97" s="227"/>
      <c r="M97" s="227"/>
      <c r="N97" s="222"/>
      <c r="O97" s="228">
        <v>0</v>
      </c>
      <c r="P97" s="222"/>
      <c r="Q97" s="229"/>
      <c r="R97" s="221"/>
      <c r="S97" s="230"/>
      <c r="T97" s="231"/>
    </row>
    <row r="98" spans="1:20" s="232" customFormat="1" ht="30" customHeight="1" x14ac:dyDescent="0.25">
      <c r="A98" s="220">
        <v>97</v>
      </c>
      <c r="B98" s="221"/>
      <c r="C98" s="222"/>
      <c r="D98" s="223"/>
      <c r="E98" s="224"/>
      <c r="F98" s="224"/>
      <c r="G98" s="221"/>
      <c r="H98" s="221"/>
      <c r="I98" s="225"/>
      <c r="J98" s="226"/>
      <c r="K98" s="227"/>
      <c r="L98" s="227"/>
      <c r="M98" s="227"/>
      <c r="N98" s="222"/>
      <c r="O98" s="228">
        <v>0</v>
      </c>
      <c r="P98" s="222"/>
      <c r="Q98" s="229"/>
      <c r="R98" s="221"/>
      <c r="S98" s="230"/>
      <c r="T98" s="231"/>
    </row>
    <row r="99" spans="1:20" s="232" customFormat="1" ht="30" customHeight="1" x14ac:dyDescent="0.25">
      <c r="A99" s="220">
        <v>98</v>
      </c>
      <c r="B99" s="221"/>
      <c r="C99" s="222"/>
      <c r="D99" s="223"/>
      <c r="E99" s="224"/>
      <c r="F99" s="224"/>
      <c r="G99" s="221"/>
      <c r="H99" s="221"/>
      <c r="I99" s="225"/>
      <c r="J99" s="226"/>
      <c r="K99" s="227"/>
      <c r="L99" s="227"/>
      <c r="M99" s="227"/>
      <c r="N99" s="222"/>
      <c r="O99" s="228">
        <v>0</v>
      </c>
      <c r="P99" s="222"/>
      <c r="Q99" s="229"/>
      <c r="R99" s="221"/>
      <c r="S99" s="230"/>
      <c r="T99" s="231"/>
    </row>
    <row r="100" spans="1:20" s="232" customFormat="1" ht="30" customHeight="1" x14ac:dyDescent="0.25">
      <c r="A100" s="220">
        <v>99</v>
      </c>
      <c r="B100" s="221"/>
      <c r="C100" s="222"/>
      <c r="D100" s="223"/>
      <c r="E100" s="224"/>
      <c r="F100" s="224"/>
      <c r="G100" s="221"/>
      <c r="H100" s="221"/>
      <c r="I100" s="225"/>
      <c r="J100" s="226"/>
      <c r="K100" s="227"/>
      <c r="L100" s="227"/>
      <c r="M100" s="227"/>
      <c r="N100" s="222"/>
      <c r="O100" s="228">
        <v>0</v>
      </c>
      <c r="P100" s="222"/>
      <c r="Q100" s="229"/>
      <c r="R100" s="221"/>
      <c r="S100" s="230"/>
      <c r="T100" s="231"/>
    </row>
    <row r="101" spans="1:20" s="232" customFormat="1" ht="30" customHeight="1" thickBot="1" x14ac:dyDescent="0.3">
      <c r="A101" s="233">
        <v>100</v>
      </c>
      <c r="B101" s="234"/>
      <c r="C101" s="235"/>
      <c r="D101" s="236"/>
      <c r="E101" s="234"/>
      <c r="F101" s="234"/>
      <c r="G101" s="234"/>
      <c r="H101" s="234"/>
      <c r="I101" s="237"/>
      <c r="J101" s="238"/>
      <c r="K101" s="239"/>
      <c r="L101" s="239"/>
      <c r="M101" s="239"/>
      <c r="N101" s="235"/>
      <c r="O101" s="240">
        <v>0</v>
      </c>
      <c r="P101" s="235"/>
      <c r="Q101" s="241"/>
      <c r="R101" s="234"/>
      <c r="S101" s="242"/>
      <c r="T101" s="243"/>
    </row>
    <row r="102" spans="1:20" ht="15" hidden="1" customHeight="1" thickBot="1" x14ac:dyDescent="0.3">
      <c r="A102" s="244">
        <v>51</v>
      </c>
      <c r="B102" s="245"/>
      <c r="C102" s="246"/>
      <c r="D102" s="247"/>
      <c r="E102" s="245"/>
      <c r="F102" s="245"/>
      <c r="G102" s="245"/>
      <c r="H102" s="245"/>
      <c r="I102" s="248"/>
      <c r="J102" s="249"/>
      <c r="K102" s="250"/>
      <c r="L102" s="250"/>
      <c r="M102" s="250"/>
      <c r="N102" s="251"/>
      <c r="O102" s="252">
        <v>1</v>
      </c>
      <c r="P102" s="251"/>
      <c r="Q102" s="253"/>
      <c r="R102" s="245"/>
      <c r="S102" s="254"/>
      <c r="T102" s="254"/>
    </row>
    <row r="103" spans="1:20" x14ac:dyDescent="0.25">
      <c r="D103" s="257"/>
      <c r="N103" s="256"/>
      <c r="P103" s="256"/>
      <c r="Q103" s="260"/>
    </row>
    <row r="104" spans="1:20" x14ac:dyDescent="0.25">
      <c r="D104" s="257"/>
      <c r="N104" s="256"/>
      <c r="P104" s="256"/>
      <c r="Q104" s="260"/>
    </row>
    <row r="105" spans="1:20" x14ac:dyDescent="0.25">
      <c r="D105" s="257"/>
      <c r="N105" s="256"/>
      <c r="P105" s="256"/>
      <c r="Q105" s="260"/>
    </row>
    <row r="106" spans="1:20" x14ac:dyDescent="0.25">
      <c r="D106" s="257"/>
      <c r="N106" s="256"/>
      <c r="P106" s="256"/>
      <c r="Q106" s="260"/>
    </row>
    <row r="107" spans="1:20" x14ac:dyDescent="0.25">
      <c r="D107" s="257"/>
      <c r="N107" s="256"/>
      <c r="P107" s="256"/>
      <c r="Q107" s="260"/>
    </row>
    <row r="108" spans="1:20" ht="15" customHeight="1" x14ac:dyDescent="0.25">
      <c r="D108" s="257"/>
      <c r="N108" s="256"/>
      <c r="P108" s="256"/>
      <c r="Q108" s="260"/>
    </row>
    <row r="109" spans="1:20" ht="15" customHeight="1" x14ac:dyDescent="0.25">
      <c r="D109" s="257"/>
      <c r="N109" s="256"/>
      <c r="P109" s="256"/>
      <c r="Q109" s="260"/>
    </row>
    <row r="110" spans="1:20" ht="15" customHeight="1" x14ac:dyDescent="0.25">
      <c r="D110" s="257"/>
    </row>
    <row r="111" spans="1:20" ht="15" customHeight="1" x14ac:dyDescent="0.25">
      <c r="D111" s="257"/>
      <c r="N111" s="256"/>
      <c r="P111" s="256"/>
      <c r="Q111" s="260"/>
      <c r="S111" s="264"/>
      <c r="T111" s="264"/>
    </row>
    <row r="112" spans="1:20" ht="15" customHeight="1" x14ac:dyDescent="0.25">
      <c r="D112" s="257"/>
      <c r="N112" s="256"/>
      <c r="P112" s="256"/>
      <c r="Q112" s="260"/>
    </row>
    <row r="113" spans="1:20" ht="15" customHeight="1" x14ac:dyDescent="0.25">
      <c r="D113" s="257"/>
      <c r="N113" s="256"/>
      <c r="P113" s="256"/>
      <c r="Q113" s="260"/>
    </row>
    <row r="114" spans="1:20" ht="15" customHeight="1" x14ac:dyDescent="0.25">
      <c r="D114" s="257"/>
      <c r="N114" s="256"/>
      <c r="P114" s="256"/>
      <c r="Q114" s="260"/>
      <c r="S114" s="264"/>
      <c r="T114" s="264"/>
    </row>
    <row r="115" spans="1:20" ht="15" customHeight="1" x14ac:dyDescent="0.25">
      <c r="D115" s="257"/>
      <c r="N115" s="256"/>
      <c r="P115" s="256"/>
      <c r="Q115" s="260"/>
      <c r="S115" s="264"/>
      <c r="T115" s="264"/>
    </row>
    <row r="116" spans="1:20" ht="15" customHeight="1" x14ac:dyDescent="0.25">
      <c r="D116" s="257"/>
      <c r="N116" s="256"/>
      <c r="P116" s="256"/>
      <c r="Q116" s="260"/>
    </row>
    <row r="117" spans="1:20" s="232" customFormat="1" ht="15" customHeight="1" x14ac:dyDescent="0.25">
      <c r="A117" s="255"/>
      <c r="B117" s="255"/>
      <c r="C117" s="256"/>
      <c r="D117" s="257"/>
      <c r="E117" s="255"/>
      <c r="F117" s="255"/>
      <c r="G117" s="255"/>
      <c r="H117" s="255"/>
      <c r="I117" s="258"/>
      <c r="J117" s="258"/>
      <c r="K117" s="255"/>
      <c r="L117" s="255"/>
      <c r="M117" s="255"/>
      <c r="N117" s="256"/>
      <c r="O117" s="259"/>
      <c r="P117" s="256"/>
      <c r="Q117" s="260"/>
      <c r="R117" s="255"/>
      <c r="S117" s="261"/>
      <c r="T117" s="261"/>
    </row>
    <row r="118" spans="1:20" s="232" customFormat="1" ht="15" customHeight="1" x14ac:dyDescent="0.25">
      <c r="A118" s="255"/>
      <c r="B118" s="255"/>
      <c r="C118" s="256"/>
      <c r="D118" s="257"/>
      <c r="E118" s="255"/>
      <c r="F118" s="255"/>
      <c r="G118" s="255"/>
      <c r="H118" s="255"/>
      <c r="I118" s="258"/>
      <c r="J118" s="258"/>
      <c r="K118" s="255"/>
      <c r="L118" s="255"/>
      <c r="M118" s="255"/>
      <c r="N118" s="256"/>
      <c r="O118" s="259"/>
      <c r="P118" s="256"/>
      <c r="Q118" s="260"/>
      <c r="R118" s="255"/>
      <c r="S118" s="261"/>
      <c r="T118" s="261"/>
    </row>
    <row r="119" spans="1:20" s="232" customFormat="1" ht="15" customHeight="1" x14ac:dyDescent="0.25">
      <c r="A119" s="255"/>
      <c r="B119" s="255"/>
      <c r="C119" s="256"/>
      <c r="D119" s="257"/>
      <c r="E119" s="255"/>
      <c r="F119" s="255"/>
      <c r="G119" s="255"/>
      <c r="H119" s="255"/>
      <c r="I119" s="258"/>
      <c r="J119" s="258"/>
      <c r="K119" s="255"/>
      <c r="L119" s="255"/>
      <c r="M119" s="255"/>
      <c r="N119" s="256"/>
      <c r="O119" s="259"/>
      <c r="P119" s="256"/>
      <c r="Q119" s="260"/>
      <c r="R119" s="255"/>
      <c r="S119" s="261"/>
      <c r="T119" s="261"/>
    </row>
    <row r="120" spans="1:20" s="232" customFormat="1" x14ac:dyDescent="0.25">
      <c r="A120" s="255"/>
      <c r="B120" s="255"/>
      <c r="C120" s="256"/>
      <c r="D120" s="257"/>
      <c r="E120" s="255"/>
      <c r="F120" s="255"/>
      <c r="G120" s="255"/>
      <c r="H120" s="255"/>
      <c r="I120" s="258"/>
      <c r="J120" s="258"/>
      <c r="K120" s="255"/>
      <c r="L120" s="255"/>
      <c r="M120" s="255"/>
      <c r="N120" s="256"/>
      <c r="O120" s="259"/>
      <c r="P120" s="256"/>
      <c r="Q120" s="260"/>
      <c r="R120" s="255"/>
      <c r="S120" s="264"/>
      <c r="T120" s="264"/>
    </row>
    <row r="121" spans="1:20" s="232" customFormat="1" x14ac:dyDescent="0.25">
      <c r="A121" s="255"/>
      <c r="B121" s="255"/>
      <c r="C121" s="256"/>
      <c r="D121" s="257"/>
      <c r="E121" s="255"/>
      <c r="F121" s="255"/>
      <c r="G121" s="255"/>
      <c r="H121" s="255"/>
      <c r="I121" s="258"/>
      <c r="J121" s="258"/>
      <c r="K121" s="255"/>
      <c r="L121" s="255"/>
      <c r="M121" s="255"/>
      <c r="N121" s="256"/>
      <c r="O121" s="259"/>
      <c r="P121" s="256"/>
      <c r="Q121" s="260"/>
      <c r="R121" s="255"/>
      <c r="S121" s="264"/>
      <c r="T121" s="264"/>
    </row>
    <row r="122" spans="1:20" x14ac:dyDescent="0.25">
      <c r="D122" s="257"/>
      <c r="N122" s="256"/>
      <c r="P122" s="256"/>
      <c r="Q122" s="260"/>
    </row>
    <row r="123" spans="1:20" s="232" customFormat="1" x14ac:dyDescent="0.25">
      <c r="A123" s="255"/>
      <c r="B123" s="255"/>
      <c r="C123" s="256"/>
      <c r="D123" s="257"/>
      <c r="E123" s="255"/>
      <c r="F123" s="255"/>
      <c r="G123" s="255"/>
      <c r="H123" s="255"/>
      <c r="I123" s="258"/>
      <c r="J123" s="258"/>
      <c r="K123" s="255"/>
      <c r="L123" s="255"/>
      <c r="M123" s="255"/>
      <c r="N123" s="256"/>
      <c r="O123" s="259"/>
      <c r="P123" s="256"/>
      <c r="Q123" s="260"/>
      <c r="R123" s="255"/>
      <c r="S123" s="264"/>
      <c r="T123" s="264"/>
    </row>
    <row r="124" spans="1:20" s="232" customFormat="1" x14ac:dyDescent="0.25">
      <c r="A124" s="255"/>
      <c r="B124" s="255"/>
      <c r="C124" s="256"/>
      <c r="D124" s="257"/>
      <c r="E124" s="255"/>
      <c r="F124" s="255"/>
      <c r="G124" s="255"/>
      <c r="H124" s="255"/>
      <c r="I124" s="258"/>
      <c r="J124" s="258"/>
      <c r="K124" s="255"/>
      <c r="L124" s="255"/>
      <c r="M124" s="255"/>
      <c r="N124" s="256"/>
      <c r="O124" s="259"/>
      <c r="P124" s="256"/>
      <c r="Q124" s="260"/>
      <c r="R124" s="255"/>
      <c r="S124" s="261"/>
      <c r="T124" s="261"/>
    </row>
    <row r="125" spans="1:20" s="232" customFormat="1" x14ac:dyDescent="0.25">
      <c r="A125" s="255"/>
      <c r="B125" s="255"/>
      <c r="C125" s="256"/>
      <c r="D125" s="257"/>
      <c r="E125" s="255"/>
      <c r="F125" s="255"/>
      <c r="G125" s="255"/>
      <c r="H125" s="255"/>
      <c r="I125" s="258"/>
      <c r="J125" s="258"/>
      <c r="K125" s="255"/>
      <c r="L125" s="255"/>
      <c r="M125" s="255"/>
      <c r="N125" s="256"/>
      <c r="O125" s="259"/>
      <c r="P125" s="256"/>
      <c r="Q125" s="260"/>
      <c r="R125" s="255"/>
      <c r="S125" s="261"/>
      <c r="T125" s="261"/>
    </row>
    <row r="126" spans="1:20" s="232" customFormat="1" x14ac:dyDescent="0.25">
      <c r="A126" s="255"/>
      <c r="B126" s="255"/>
      <c r="C126" s="256"/>
      <c r="D126" s="257"/>
      <c r="E126" s="255"/>
      <c r="F126" s="255"/>
      <c r="G126" s="255"/>
      <c r="H126" s="255"/>
      <c r="I126" s="258"/>
      <c r="J126" s="258"/>
      <c r="K126" s="255"/>
      <c r="L126" s="255"/>
      <c r="M126" s="255"/>
      <c r="N126" s="256"/>
      <c r="O126" s="259"/>
      <c r="P126" s="256"/>
      <c r="Q126" s="260"/>
      <c r="R126" s="255"/>
      <c r="S126" s="261"/>
      <c r="T126" s="261"/>
    </row>
    <row r="127" spans="1:20" s="232" customFormat="1" x14ac:dyDescent="0.25">
      <c r="A127" s="255"/>
      <c r="B127" s="255"/>
      <c r="C127" s="256"/>
      <c r="D127" s="257"/>
      <c r="E127" s="255"/>
      <c r="F127" s="255"/>
      <c r="G127" s="255"/>
      <c r="H127" s="255"/>
      <c r="I127" s="258"/>
      <c r="J127" s="258"/>
      <c r="K127" s="255"/>
      <c r="L127" s="255"/>
      <c r="M127" s="255"/>
      <c r="N127" s="256"/>
      <c r="O127" s="259"/>
      <c r="P127" s="256"/>
      <c r="Q127" s="260"/>
      <c r="R127" s="255"/>
      <c r="S127" s="261"/>
      <c r="T127" s="261"/>
    </row>
    <row r="128" spans="1:20" x14ac:dyDescent="0.25">
      <c r="D128" s="257"/>
      <c r="N128" s="256"/>
      <c r="P128" s="256"/>
      <c r="Q128" s="260"/>
      <c r="S128" s="264"/>
      <c r="T128" s="264"/>
    </row>
    <row r="129" spans="1:20" x14ac:dyDescent="0.25">
      <c r="D129" s="257"/>
      <c r="N129" s="256"/>
      <c r="P129" s="256"/>
      <c r="Q129" s="260"/>
      <c r="S129" s="264"/>
      <c r="T129" s="264"/>
    </row>
    <row r="130" spans="1:20" s="232" customFormat="1" x14ac:dyDescent="0.25">
      <c r="A130" s="255"/>
      <c r="B130" s="255"/>
      <c r="C130" s="256"/>
      <c r="D130" s="257"/>
      <c r="E130" s="255"/>
      <c r="F130" s="255"/>
      <c r="G130" s="255"/>
      <c r="H130" s="255"/>
      <c r="I130" s="265"/>
      <c r="J130" s="265"/>
      <c r="K130" s="255"/>
      <c r="L130" s="266"/>
      <c r="M130" s="266"/>
      <c r="N130" s="256"/>
      <c r="O130" s="259"/>
      <c r="P130" s="256"/>
      <c r="Q130" s="260"/>
      <c r="R130" s="255"/>
      <c r="S130" s="261"/>
      <c r="T130" s="261"/>
    </row>
    <row r="131" spans="1:20" s="232" customFormat="1" ht="15" customHeight="1" x14ac:dyDescent="0.25">
      <c r="A131" s="255"/>
      <c r="B131" s="255"/>
      <c r="C131" s="256"/>
      <c r="D131" s="257"/>
      <c r="E131" s="255"/>
      <c r="F131" s="255"/>
      <c r="G131" s="255"/>
      <c r="H131" s="255"/>
      <c r="I131" s="258"/>
      <c r="J131" s="258"/>
      <c r="K131" s="255"/>
      <c r="L131" s="255"/>
      <c r="M131" s="255"/>
      <c r="N131" s="256"/>
      <c r="O131" s="259"/>
      <c r="P131" s="256"/>
      <c r="Q131" s="260"/>
      <c r="R131" s="255"/>
      <c r="S131" s="264"/>
      <c r="T131" s="264"/>
    </row>
    <row r="132" spans="1:20" s="232" customFormat="1" ht="15" customHeight="1" x14ac:dyDescent="0.25">
      <c r="A132" s="255"/>
      <c r="B132" s="255"/>
      <c r="C132" s="256"/>
      <c r="D132" s="257"/>
      <c r="E132" s="255"/>
      <c r="F132" s="255"/>
      <c r="G132" s="255"/>
      <c r="H132" s="255"/>
      <c r="I132" s="258"/>
      <c r="J132" s="258"/>
      <c r="K132" s="255"/>
      <c r="L132" s="255"/>
      <c r="M132" s="255"/>
      <c r="N132" s="256"/>
      <c r="O132" s="259"/>
      <c r="P132" s="256"/>
      <c r="Q132" s="260"/>
      <c r="R132" s="255"/>
      <c r="S132" s="261"/>
      <c r="T132" s="261"/>
    </row>
    <row r="133" spans="1:20" s="232" customFormat="1" ht="15" customHeight="1" x14ac:dyDescent="0.25">
      <c r="A133" s="255"/>
      <c r="B133" s="255"/>
      <c r="C133" s="256"/>
      <c r="D133" s="257"/>
      <c r="E133" s="255"/>
      <c r="F133" s="255"/>
      <c r="G133" s="255"/>
      <c r="H133" s="255"/>
      <c r="I133" s="258"/>
      <c r="J133" s="258"/>
      <c r="K133" s="255"/>
      <c r="L133" s="255"/>
      <c r="M133" s="255"/>
      <c r="N133" s="256"/>
      <c r="O133" s="259"/>
      <c r="P133" s="256"/>
      <c r="Q133" s="260"/>
      <c r="R133" s="255"/>
      <c r="S133" s="261"/>
      <c r="T133" s="261"/>
    </row>
    <row r="134" spans="1:20" s="232" customFormat="1" ht="15" customHeight="1" x14ac:dyDescent="0.25">
      <c r="A134" s="255"/>
      <c r="B134" s="255"/>
      <c r="C134" s="256"/>
      <c r="D134" s="257"/>
      <c r="E134" s="255"/>
      <c r="F134" s="255"/>
      <c r="G134" s="255"/>
      <c r="H134" s="255"/>
      <c r="I134" s="258"/>
      <c r="J134" s="258"/>
      <c r="K134" s="255"/>
      <c r="L134" s="255"/>
      <c r="M134" s="255"/>
      <c r="N134" s="262"/>
      <c r="O134" s="259"/>
      <c r="P134" s="256"/>
      <c r="Q134" s="260"/>
      <c r="R134" s="255"/>
      <c r="S134" s="264"/>
      <c r="T134" s="264"/>
    </row>
    <row r="135" spans="1:20" s="232" customFormat="1" ht="15" customHeight="1" x14ac:dyDescent="0.25">
      <c r="A135" s="255"/>
      <c r="B135" s="255"/>
      <c r="C135" s="256"/>
      <c r="D135" s="257"/>
      <c r="E135" s="255"/>
      <c r="F135" s="255"/>
      <c r="G135" s="255"/>
      <c r="H135" s="255"/>
      <c r="I135" s="258"/>
      <c r="J135" s="258"/>
      <c r="K135" s="255"/>
      <c r="L135" s="255"/>
      <c r="M135" s="255"/>
      <c r="N135" s="256"/>
      <c r="O135" s="259"/>
      <c r="P135" s="256"/>
      <c r="Q135" s="260"/>
      <c r="R135" s="255"/>
      <c r="S135" s="261"/>
      <c r="T135" s="261"/>
    </row>
    <row r="136" spans="1:20" s="232" customFormat="1" ht="15" customHeight="1" x14ac:dyDescent="0.25">
      <c r="A136" s="255"/>
      <c r="B136" s="255"/>
      <c r="C136" s="256"/>
      <c r="D136" s="257"/>
      <c r="E136" s="255"/>
      <c r="F136" s="255"/>
      <c r="G136" s="255"/>
      <c r="H136" s="255"/>
      <c r="I136" s="258"/>
      <c r="J136" s="258"/>
      <c r="K136" s="255"/>
      <c r="L136" s="255"/>
      <c r="M136" s="255"/>
      <c r="N136" s="256"/>
      <c r="O136" s="259"/>
      <c r="P136" s="256"/>
      <c r="Q136" s="260"/>
      <c r="R136" s="255"/>
      <c r="S136" s="261"/>
      <c r="T136" s="261"/>
    </row>
    <row r="137" spans="1:20" s="232" customFormat="1" ht="15" customHeight="1" x14ac:dyDescent="0.25">
      <c r="A137" s="255"/>
      <c r="B137" s="255"/>
      <c r="C137" s="256"/>
      <c r="D137" s="257"/>
      <c r="E137" s="255"/>
      <c r="F137" s="255"/>
      <c r="G137" s="255"/>
      <c r="H137" s="255"/>
      <c r="I137" s="258"/>
      <c r="J137" s="258"/>
      <c r="K137" s="255"/>
      <c r="L137" s="255"/>
      <c r="M137" s="255"/>
      <c r="N137" s="256"/>
      <c r="O137" s="259"/>
      <c r="P137" s="256"/>
      <c r="Q137" s="260"/>
      <c r="R137" s="255"/>
      <c r="S137" s="261"/>
      <c r="T137" s="261"/>
    </row>
    <row r="138" spans="1:20" s="232" customFormat="1" ht="15" customHeight="1" x14ac:dyDescent="0.25">
      <c r="A138" s="255"/>
      <c r="B138" s="255"/>
      <c r="C138" s="256"/>
      <c r="D138" s="257"/>
      <c r="E138" s="255"/>
      <c r="F138" s="255"/>
      <c r="G138" s="255"/>
      <c r="H138" s="255"/>
      <c r="I138" s="258"/>
      <c r="J138" s="258"/>
      <c r="K138" s="255"/>
      <c r="L138" s="255"/>
      <c r="M138" s="255"/>
      <c r="N138" s="256"/>
      <c r="O138" s="259"/>
      <c r="P138" s="256"/>
      <c r="Q138" s="260"/>
      <c r="R138" s="255"/>
      <c r="S138" s="264"/>
      <c r="T138" s="264"/>
    </row>
    <row r="139" spans="1:20" s="267" customFormat="1" ht="15" customHeight="1" x14ac:dyDescent="0.25">
      <c r="A139" s="255"/>
      <c r="B139" s="255"/>
      <c r="C139" s="256"/>
      <c r="D139" s="257"/>
      <c r="E139" s="255"/>
      <c r="F139" s="255"/>
      <c r="G139" s="255"/>
      <c r="H139" s="255"/>
      <c r="I139" s="258"/>
      <c r="J139" s="258"/>
      <c r="K139" s="255"/>
      <c r="L139" s="255"/>
      <c r="M139" s="255"/>
      <c r="N139" s="256"/>
      <c r="O139" s="259"/>
      <c r="P139" s="256"/>
      <c r="Q139" s="260"/>
      <c r="R139" s="255"/>
      <c r="S139" s="261"/>
      <c r="T139" s="261"/>
    </row>
    <row r="140" spans="1:20" s="267" customFormat="1" ht="15" customHeight="1" x14ac:dyDescent="0.25">
      <c r="A140" s="255"/>
      <c r="B140" s="255"/>
      <c r="C140" s="256"/>
      <c r="D140" s="257"/>
      <c r="E140" s="255"/>
      <c r="F140" s="255"/>
      <c r="G140" s="255"/>
      <c r="H140" s="255"/>
      <c r="I140" s="258"/>
      <c r="J140" s="258"/>
      <c r="K140" s="255"/>
      <c r="L140" s="255"/>
      <c r="M140" s="255"/>
      <c r="N140" s="256"/>
      <c r="O140" s="259"/>
      <c r="P140" s="256"/>
      <c r="Q140" s="260"/>
      <c r="R140" s="255"/>
      <c r="S140" s="261"/>
      <c r="T140" s="261"/>
    </row>
    <row r="141" spans="1:20" s="232" customFormat="1" ht="15" customHeight="1" x14ac:dyDescent="0.25">
      <c r="A141" s="255"/>
      <c r="B141" s="255"/>
      <c r="C141" s="256"/>
      <c r="D141" s="257"/>
      <c r="E141" s="255"/>
      <c r="F141" s="255"/>
      <c r="G141" s="255"/>
      <c r="H141" s="255"/>
      <c r="I141" s="258"/>
      <c r="J141" s="258"/>
      <c r="K141" s="255"/>
      <c r="L141" s="255"/>
      <c r="M141" s="255"/>
      <c r="N141" s="256"/>
      <c r="O141" s="259"/>
      <c r="P141" s="256"/>
      <c r="Q141" s="260"/>
      <c r="R141" s="255"/>
      <c r="S141" s="264"/>
      <c r="T141" s="264"/>
    </row>
    <row r="142" spans="1:20" s="232" customFormat="1" ht="15" customHeight="1" x14ac:dyDescent="0.25">
      <c r="A142" s="255"/>
      <c r="B142" s="255"/>
      <c r="C142" s="256"/>
      <c r="D142" s="257"/>
      <c r="E142" s="255"/>
      <c r="F142" s="255"/>
      <c r="G142" s="255"/>
      <c r="H142" s="255"/>
      <c r="I142" s="258"/>
      <c r="J142" s="258"/>
      <c r="K142" s="255"/>
      <c r="L142" s="255"/>
      <c r="M142" s="255"/>
      <c r="N142" s="256"/>
      <c r="O142" s="259"/>
      <c r="P142" s="256"/>
      <c r="Q142" s="260"/>
      <c r="R142" s="255"/>
      <c r="S142" s="264"/>
      <c r="T142" s="264"/>
    </row>
    <row r="143" spans="1:20" ht="15" customHeight="1" x14ac:dyDescent="0.25">
      <c r="D143" s="257"/>
      <c r="N143" s="256"/>
      <c r="P143" s="256"/>
      <c r="Q143" s="260"/>
    </row>
    <row r="144" spans="1:20" ht="15" customHeight="1" x14ac:dyDescent="0.25">
      <c r="D144" s="257"/>
      <c r="N144" s="256"/>
      <c r="P144" s="256"/>
      <c r="Q144" s="260"/>
    </row>
    <row r="145" spans="4:20" ht="15" customHeight="1" x14ac:dyDescent="0.25">
      <c r="D145" s="257"/>
      <c r="N145" s="256"/>
      <c r="P145" s="256"/>
      <c r="Q145" s="260"/>
      <c r="S145" s="264"/>
      <c r="T145" s="264"/>
    </row>
    <row r="146" spans="4:20" ht="15" customHeight="1" x14ac:dyDescent="0.25">
      <c r="D146" s="257"/>
      <c r="N146" s="256"/>
      <c r="P146" s="256"/>
      <c r="Q146" s="260"/>
    </row>
    <row r="147" spans="4:20" ht="15" customHeight="1" x14ac:dyDescent="0.25">
      <c r="D147" s="257"/>
    </row>
    <row r="148" spans="4:20" ht="15" customHeight="1" x14ac:dyDescent="0.25">
      <c r="D148" s="257"/>
      <c r="S148" s="264"/>
      <c r="T148" s="264"/>
    </row>
    <row r="149" spans="4:20" ht="15" customHeight="1" x14ac:dyDescent="0.25">
      <c r="D149" s="257"/>
      <c r="S149" s="264"/>
      <c r="T149" s="264"/>
    </row>
    <row r="150" spans="4:20" ht="15" customHeight="1" x14ac:dyDescent="0.25">
      <c r="D150" s="257"/>
      <c r="S150" s="264"/>
      <c r="T150" s="264"/>
    </row>
    <row r="151" spans="4:20" ht="15" customHeight="1" x14ac:dyDescent="0.25">
      <c r="D151" s="257"/>
    </row>
    <row r="152" spans="4:20" ht="15" customHeight="1" x14ac:dyDescent="0.25">
      <c r="D152" s="257"/>
      <c r="S152" s="264"/>
      <c r="T152" s="264"/>
    </row>
    <row r="153" spans="4:20" ht="15" customHeight="1" x14ac:dyDescent="0.25">
      <c r="D153" s="257"/>
      <c r="Q153" s="260"/>
    </row>
    <row r="154" spans="4:20" ht="15" customHeight="1" x14ac:dyDescent="0.25">
      <c r="D154" s="257"/>
      <c r="S154" s="264"/>
      <c r="T154" s="264"/>
    </row>
    <row r="155" spans="4:20" ht="15" customHeight="1" x14ac:dyDescent="0.25">
      <c r="D155" s="257"/>
    </row>
    <row r="156" spans="4:20" ht="15" customHeight="1" x14ac:dyDescent="0.25">
      <c r="D156" s="257"/>
      <c r="S156" s="264"/>
      <c r="T156" s="264"/>
    </row>
    <row r="157" spans="4:20" ht="15" customHeight="1" x14ac:dyDescent="0.25">
      <c r="D157" s="257"/>
      <c r="S157" s="264"/>
      <c r="T157" s="264"/>
    </row>
    <row r="158" spans="4:20" ht="15" customHeight="1" x14ac:dyDescent="0.25">
      <c r="D158" s="257"/>
    </row>
    <row r="159" spans="4:20" ht="15" customHeight="1" x14ac:dyDescent="0.25">
      <c r="D159" s="257"/>
      <c r="S159" s="264"/>
      <c r="T159" s="264"/>
    </row>
    <row r="160" spans="4:20" ht="15" customHeight="1" x14ac:dyDescent="0.25">
      <c r="D160" s="257"/>
    </row>
    <row r="161" spans="4:20" ht="15" customHeight="1" x14ac:dyDescent="0.25">
      <c r="D161" s="257"/>
    </row>
    <row r="162" spans="4:20" ht="15" customHeight="1" x14ac:dyDescent="0.25">
      <c r="D162" s="257"/>
    </row>
    <row r="163" spans="4:20" ht="15" customHeight="1" x14ac:dyDescent="0.25">
      <c r="D163" s="257"/>
      <c r="S163" s="264"/>
      <c r="T163" s="264"/>
    </row>
    <row r="164" spans="4:20" ht="15" customHeight="1" x14ac:dyDescent="0.25">
      <c r="D164" s="257"/>
    </row>
    <row r="165" spans="4:20" ht="15" customHeight="1" x14ac:dyDescent="0.25">
      <c r="D165" s="257"/>
    </row>
    <row r="166" spans="4:20" ht="15" customHeight="1" x14ac:dyDescent="0.25">
      <c r="D166" s="257"/>
    </row>
    <row r="167" spans="4:20" ht="15" customHeight="1" x14ac:dyDescent="0.25">
      <c r="D167" s="257"/>
    </row>
    <row r="168" spans="4:20" ht="15" customHeight="1" x14ac:dyDescent="0.25">
      <c r="D168" s="257"/>
      <c r="S168" s="264"/>
      <c r="T168" s="264"/>
    </row>
    <row r="169" spans="4:20" ht="15" customHeight="1" x14ac:dyDescent="0.25">
      <c r="D169" s="257"/>
      <c r="S169" s="264"/>
      <c r="T169" s="264"/>
    </row>
    <row r="170" spans="4:20" ht="15" customHeight="1" x14ac:dyDescent="0.25">
      <c r="D170" s="257"/>
    </row>
    <row r="171" spans="4:20" ht="15" customHeight="1" x14ac:dyDescent="0.25">
      <c r="D171" s="257"/>
      <c r="S171" s="264"/>
      <c r="T171" s="264"/>
    </row>
    <row r="172" spans="4:20" ht="15" customHeight="1" x14ac:dyDescent="0.25">
      <c r="D172" s="257"/>
      <c r="S172" s="264"/>
      <c r="T172" s="264"/>
    </row>
    <row r="173" spans="4:20" ht="15" customHeight="1" x14ac:dyDescent="0.25">
      <c r="D173" s="257"/>
      <c r="S173" s="264"/>
      <c r="T173" s="264"/>
    </row>
    <row r="174" spans="4:20" ht="15" customHeight="1" x14ac:dyDescent="0.25">
      <c r="D174" s="257"/>
      <c r="S174" s="264"/>
      <c r="T174" s="264"/>
    </row>
    <row r="175" spans="4:20" ht="15" customHeight="1" x14ac:dyDescent="0.25">
      <c r="D175" s="257"/>
      <c r="S175" s="264"/>
      <c r="T175" s="264"/>
    </row>
    <row r="176" spans="4:20" ht="15" customHeight="1" x14ac:dyDescent="0.25">
      <c r="D176" s="257"/>
    </row>
    <row r="177" spans="4:20" ht="15" customHeight="1" x14ac:dyDescent="0.25">
      <c r="D177" s="257"/>
      <c r="S177" s="264"/>
      <c r="T177" s="264"/>
    </row>
    <row r="178" spans="4:20" ht="15" customHeight="1" x14ac:dyDescent="0.25">
      <c r="D178" s="257"/>
    </row>
    <row r="179" spans="4:20" ht="15" customHeight="1" x14ac:dyDescent="0.25">
      <c r="D179" s="257"/>
    </row>
    <row r="180" spans="4:20" ht="15" customHeight="1" x14ac:dyDescent="0.25">
      <c r="D180" s="257"/>
    </row>
    <row r="181" spans="4:20" ht="15" customHeight="1" x14ac:dyDescent="0.25">
      <c r="D181" s="257"/>
    </row>
    <row r="182" spans="4:20" ht="15" customHeight="1" x14ac:dyDescent="0.25">
      <c r="D182" s="257"/>
    </row>
    <row r="183" spans="4:20" ht="15" customHeight="1" x14ac:dyDescent="0.25">
      <c r="D183" s="257"/>
    </row>
    <row r="184" spans="4:20" ht="15" customHeight="1" x14ac:dyDescent="0.25">
      <c r="D184" s="257"/>
    </row>
    <row r="185" spans="4:20" ht="15" customHeight="1" x14ac:dyDescent="0.25">
      <c r="D185" s="257"/>
    </row>
    <row r="186" spans="4:20" ht="15" customHeight="1" x14ac:dyDescent="0.25">
      <c r="D186" s="257"/>
    </row>
    <row r="187" spans="4:20" ht="15" customHeight="1" x14ac:dyDescent="0.25"/>
    <row r="188" spans="4:20" ht="15" customHeight="1" x14ac:dyDescent="0.25"/>
    <row r="189" spans="4:20" ht="15" customHeight="1" x14ac:dyDescent="0.25"/>
    <row r="190" spans="4:20" ht="15" customHeight="1" x14ac:dyDescent="0.25"/>
    <row r="191" spans="4:20" ht="15" customHeight="1" x14ac:dyDescent="0.25"/>
    <row r="192" spans="4:20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</sheetData>
  <autoFilter ref="A2:T186" xr:uid="{00000000-0009-0000-0000-000000000000}"/>
  <mergeCells count="1">
    <mergeCell ref="A1:H1"/>
  </mergeCells>
  <conditionalFormatting sqref="A13:A15">
    <cfRule type="duplicateValues" dxfId="18" priority="17"/>
    <cfRule type="expression" dxfId="17" priority="18">
      <formula>IF($Q13="complete",TRUE,FALSE)</formula>
    </cfRule>
    <cfRule type="duplicateValues" dxfId="16" priority="20"/>
  </conditionalFormatting>
  <conditionalFormatting sqref="A102:A211 A1:A12">
    <cfRule type="duplicateValues" dxfId="15" priority="47"/>
  </conditionalFormatting>
  <conditionalFormatting sqref="A160">
    <cfRule type="duplicateValues" dxfId="14" priority="39"/>
  </conditionalFormatting>
  <conditionalFormatting sqref="A187:A1048576 A1:A12 A102:A159">
    <cfRule type="duplicateValues" dxfId="13" priority="42"/>
  </conditionalFormatting>
  <conditionalFormatting sqref="A3:M4 A5:A12 A102:Q102 A132:T159 A187:T523 A160:N166 N3:T12 G5:M5 L6:M12 G19:T19 I20:T101 B21:H101">
    <cfRule type="expression" dxfId="12" priority="46">
      <formula>IF($Q3="complete",TRUE,FALSE)</formula>
    </cfRule>
  </conditionalFormatting>
  <conditionalFormatting sqref="A131:M131">
    <cfRule type="expression" dxfId="11" priority="43">
      <formula>IF($Q131="complete",TRUE,FALSE)</formula>
    </cfRule>
  </conditionalFormatting>
  <conditionalFormatting sqref="A167:N186">
    <cfRule type="expression" dxfId="10" priority="35">
      <formula>IF($Q167="complete",TRUE,FALSE)</formula>
    </cfRule>
  </conditionalFormatting>
  <conditionalFormatting sqref="A103:T130">
    <cfRule type="expression" dxfId="9" priority="44">
      <formula>IF($Q103="complete",TRUE,FALSE)</formula>
    </cfRule>
  </conditionalFormatting>
  <conditionalFormatting sqref="B5:F21">
    <cfRule type="expression" dxfId="8" priority="3">
      <formula>IF($Q5="complete",TRUE,FALSE)</formula>
    </cfRule>
  </conditionalFormatting>
  <conditionalFormatting sqref="G13:H21">
    <cfRule type="expression" dxfId="7" priority="4">
      <formula>IF($Q13="complete",TRUE,FALSE)</formula>
    </cfRule>
  </conditionalFormatting>
  <conditionalFormatting sqref="G6:J12">
    <cfRule type="expression" dxfId="6" priority="22">
      <formula>IF($Q6="complete",TRUE,FALSE)</formula>
    </cfRule>
  </conditionalFormatting>
  <conditionalFormatting sqref="I13:J18">
    <cfRule type="expression" dxfId="5" priority="2">
      <formula>IF($Q13="complete",TRUE,FALSE)</formula>
    </cfRule>
  </conditionalFormatting>
  <conditionalFormatting sqref="K6:K18">
    <cfRule type="expression" dxfId="4" priority="14">
      <formula>IF($Q6="complete",TRUE,FALSE)</formula>
    </cfRule>
  </conditionalFormatting>
  <conditionalFormatting sqref="L13:T18">
    <cfRule type="expression" dxfId="3" priority="1">
      <formula>IF($Q13="complete",TRUE,FALSE)</formula>
    </cfRule>
  </conditionalFormatting>
  <conditionalFormatting sqref="N131:T131">
    <cfRule type="expression" dxfId="2" priority="41">
      <formula>IF($Q131="complete",TRUE,FALSE)</formula>
    </cfRule>
  </conditionalFormatting>
  <conditionalFormatting sqref="O3:O217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{B4FD259A-DF22-4EB5-826B-4FF7A865869D}</x14:id>
        </ext>
      </extLst>
    </cfRule>
  </conditionalFormatting>
  <conditionalFormatting sqref="O160:T186">
    <cfRule type="expression" dxfId="1" priority="37">
      <formula>IF($Q160="complete",TRUE,FALSE)</formula>
    </cfRule>
  </conditionalFormatting>
  <conditionalFormatting sqref="R102:T102">
    <cfRule type="expression" dxfId="0" priority="40">
      <formula>IF($Q102="complete",TRUE,FALSE)</formula>
    </cfRule>
  </conditionalFormatting>
  <printOptions horizontalCentered="1" verticalCentered="1"/>
  <pageMargins left="0" right="0" top="0" bottom="0" header="0" footer="0"/>
  <pageSetup scale="20" orientation="landscape" r:id="rId1"/>
  <headerFooter>
    <oddFooter>&amp;LForm SCMP 7.5 (f)&amp;CWork Transfer RAIL&amp;RRevision C
Effective 1/9/2022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D259A-DF22-4EB5-826B-4FF7A8658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O3:O217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C9B95FB58A54EAEF000FF241E6C65" ma:contentTypeVersion="2" ma:contentTypeDescription="Create a new document." ma:contentTypeScope="" ma:versionID="ee59354e8f043802fcd1d700ae3870db">
  <xsd:schema xmlns:xsd="http://www.w3.org/2001/XMLSchema" xmlns:xs="http://www.w3.org/2001/XMLSchema" xmlns:p="http://schemas.microsoft.com/office/2006/metadata/properties" xmlns:ns2="3ef07949-5ea5-4bc2-b231-92e16e2446cb" targetNamespace="http://schemas.microsoft.com/office/2006/metadata/properties" ma:root="true" ma:fieldsID="52419ae4795d68c240da4f98d1bf4311" ns2:_="">
    <xsd:import namespace="3ef07949-5ea5-4bc2-b231-92e16e244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07949-5ea5-4bc2-b231-92e16e244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9EAC36-6864-4A65-BB81-AEF563B61E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9DE40-B5B7-4DAD-96DD-484FE16CA15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3ef07949-5ea5-4bc2-b231-92e16e2446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C62FA9-D7F3-4ABD-904A-6C0CF3178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07949-5ea5-4bc2-b231-92e16e244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399859-84d7-4a27-ae63-189fff351563}" enabled="0" method="" siteId="{ce399859-84d7-4a27-ae63-189fff3515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First Article Flow Plan</vt:lpstr>
      <vt:lpstr>Old FAPF Plan</vt:lpstr>
      <vt:lpstr>Transition Team Contacts</vt:lpstr>
      <vt:lpstr>RAIL</vt:lpstr>
      <vt:lpstr>'First Article Flow Plan'!Print_Area</vt:lpstr>
      <vt:lpstr>'Transition Team Contacts'!Print_Area</vt:lpstr>
    </vt:vector>
  </TitlesOfParts>
  <Manager/>
  <Company>Triumph Aerostructures - Vought Aircraft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Triumph Aerostructures</dc:creator>
  <cp:keywords/>
  <dc:description/>
  <cp:lastModifiedBy>Wilson, Matthew E.</cp:lastModifiedBy>
  <cp:revision/>
  <dcterms:created xsi:type="dcterms:W3CDTF">2013-07-10T20:17:33Z</dcterms:created>
  <dcterms:modified xsi:type="dcterms:W3CDTF">2025-02-14T14:51:16Z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0x010100AFDC9B95FB58A54EAEF000FF241E6C65</vt:lpwstr>
  </property>
  <property fmtid="{D5CDD505-2E9C-101B-9397-08002B2CF9AE}" pid="3" name="AuthorIds_UIVersion_25088">
    <vt:lpwstr>847</vt:lpwstr>
  </property>
  <property fmtid="{D5CDD505-2E9C-101B-9397-08002B2CF9AE}" pid="4" name="AuthorIds_UIVersion_16384">
    <vt:lpwstr>719</vt:lpwstr>
  </property>
</Properties>
</file>